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8595" activeTab="2"/>
  </bookViews>
  <sheets>
    <sheet name="examples_prog_lin_digr_curv (2" sheetId="5" r:id="rId1"/>
    <sheet name="linear_reg_curve" sheetId="1" r:id="rId2"/>
    <sheet name="examples_prog_lin_digr_curves" sheetId="4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P80" i="5" l="1"/>
  <c r="P79" i="5"/>
  <c r="P78" i="5"/>
  <c r="P77" i="5"/>
  <c r="P76" i="5"/>
  <c r="P75" i="5"/>
  <c r="P74" i="5"/>
  <c r="P55" i="5"/>
  <c r="P54" i="5"/>
  <c r="P53" i="5"/>
  <c r="P52" i="5"/>
  <c r="P51" i="5"/>
  <c r="P50" i="5"/>
  <c r="P49" i="5"/>
  <c r="P28" i="5"/>
  <c r="P27" i="5"/>
  <c r="P26" i="5"/>
  <c r="P25" i="5"/>
  <c r="P24" i="5"/>
  <c r="P23" i="5"/>
  <c r="P22" i="5"/>
  <c r="P75" i="4" l="1"/>
  <c r="P76" i="4"/>
  <c r="P77" i="4"/>
  <c r="P78" i="4"/>
  <c r="P79" i="4"/>
  <c r="P80" i="4"/>
  <c r="P50" i="4"/>
  <c r="P51" i="4"/>
  <c r="P52" i="4"/>
  <c r="P53" i="4"/>
  <c r="P54" i="4"/>
  <c r="P55" i="4"/>
  <c r="P49" i="4"/>
  <c r="P74" i="4"/>
  <c r="P22" i="4"/>
  <c r="P23" i="4"/>
  <c r="P24" i="4"/>
  <c r="P25" i="4"/>
  <c r="P26" i="4"/>
  <c r="P27" i="4"/>
  <c r="P28" i="4"/>
  <c r="D33" i="1" l="1"/>
  <c r="E32" i="1"/>
  <c r="D23" i="1"/>
  <c r="D24" i="1"/>
  <c r="D25" i="1"/>
  <c r="D26" i="1"/>
  <c r="D27" i="1"/>
  <c r="D28" i="1"/>
  <c r="D22" i="1"/>
  <c r="D34" i="1" l="1"/>
  <c r="D35" i="1" s="1"/>
  <c r="D36" i="1" s="1"/>
  <c r="D37" i="1" s="1"/>
  <c r="D38" i="1" s="1"/>
  <c r="D39" i="1" s="1"/>
</calcChain>
</file>

<file path=xl/sharedStrings.xml><?xml version="1.0" encoding="utf-8"?>
<sst xmlns="http://schemas.openxmlformats.org/spreadsheetml/2006/main" count="123" uniqueCount="42">
  <si>
    <t xml:space="preserve"> 12-4-18</t>
  </si>
  <si>
    <t>On test 3351 we first noticed the fork PVP dyno curve had a dip in it.</t>
  </si>
  <si>
    <t>We looked at all tests we had done with the showa10 bv stem and s33.25 bv pist.</t>
  </si>
  <si>
    <t>Some of the tests were linear or slightly digressive, but 3351 and 3352 had the dip and were progressive.</t>
  </si>
  <si>
    <t>We added a table to openValvingFk.php that shows the linear compression curve for co wogas.</t>
  </si>
  <si>
    <t>ips</t>
  </si>
  <si>
    <t>co wogas</t>
  </si>
  <si>
    <t xml:space="preserve">  D21</t>
  </si>
  <si>
    <t xml:space="preserve">  D22</t>
  </si>
  <si>
    <t>On vdb, we tried the PHP  linear_regression() funtion, but it was too difficult.</t>
  </si>
  <si>
    <t>We ended up as shown below.</t>
  </si>
  <si>
    <t xml:space="preserve"> 1)  First we created a trendline to give us linear regression numbers to comare against.</t>
  </si>
  <si>
    <t xml:space="preserve"> 2)  Then we just subtracted lbf  (70ips-10ips )/ 6</t>
  </si>
  <si>
    <t xml:space="preserve"> linear regression numbers from the graph</t>
  </si>
  <si>
    <t xml:space="preserve"> &lt;----   (44.95 - 10.5) / 6</t>
  </si>
  <si>
    <t xml:space="preserve"> 3)  Compared to the linear regression these numbers are the same</t>
  </si>
  <si>
    <t xml:space="preserve"> fkc_linear_reg_curve.xlsx</t>
  </si>
  <si>
    <t xml:space="preserve">  Fork comp curves for:</t>
  </si>
  <si>
    <t xml:space="preserve">    progressive</t>
  </si>
  <si>
    <t xml:space="preserve">    linear</t>
  </si>
  <si>
    <t xml:space="preserve">    digressive</t>
  </si>
  <si>
    <t xml:space="preserve">      These fk comp numbers are from 3351 and tweaked to exagurate curve.</t>
  </si>
  <si>
    <t xml:space="preserve"> 1)  Digressive  </t>
  </si>
  <si>
    <t xml:space="preserve">      These fk comp numbers are from 3311 and tweaked to exagurate curve.</t>
  </si>
  <si>
    <t xml:space="preserve"> 2)  Linear  </t>
  </si>
  <si>
    <t>progressive = negative nu below linear</t>
  </si>
  <si>
    <t>(positive nu above linear)</t>
  </si>
  <si>
    <t>digressive = positive nu above linear</t>
  </si>
  <si>
    <t xml:space="preserve"> 3)  Progressive  </t>
  </si>
  <si>
    <t>(negative nu below linear)</t>
  </si>
  <si>
    <t>poly 2</t>
  </si>
  <si>
    <t xml:space="preserve"> 1-5 is fixed and</t>
  </si>
  <si>
    <t xml:space="preserve"> same for all </t>
  </si>
  <si>
    <t xml:space="preserve"> 10-70 final numbers</t>
  </si>
  <si>
    <t xml:space="preserve"> don't readjust on </t>
  </si>
  <si>
    <t xml:space="preserve"> trendline again as it</t>
  </si>
  <si>
    <t xml:space="preserve"> will keep changing</t>
  </si>
  <si>
    <t>We will start with 3321 and tweak to get digressive, linear and progressive curves that we can display as visual aids :</t>
  </si>
  <si>
    <t xml:space="preserve"> copy orig</t>
  </si>
  <si>
    <t>digressive</t>
  </si>
  <si>
    <t>linear</t>
  </si>
  <si>
    <t>progressive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</si>
</sst>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70C0"/>
      <name val="Arial"/>
      <family val="2"/>
    </font>
    <font>
      <sz val="10"/>
      <color rgb="FF00800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/>
    <xf numFmtId="0" fontId="0" fillId="0" borderId="0" xfId="0" applyBorder="1"/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5875"/>
          </c:spPr>
          <c:xVal>
            <c:numRef>
              <c:f>'examples_prog_lin_digr_curv (2'!$C$17:$C$21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'examples_prog_lin_digr_curv (2'!$D$17:$D$21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3"/>
          <c:order val="3"/>
          <c:spPr>
            <a:ln w="6350">
              <a:solidFill>
                <a:srgbClr val="C00000"/>
              </a:solidFill>
            </a:ln>
          </c:spPr>
          <c:xVal>
            <c:numRef>
              <c:f>'examples_prog_lin_digr_curv (2'!$C$21:$C$28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'examples_prog_lin_digr_curv (2'!$D$21:$D$28</c:f>
              <c:numCache>
                <c:formatCode>General</c:formatCode>
                <c:ptCount val="8"/>
                <c:pt idx="0">
                  <c:v>7</c:v>
                </c:pt>
                <c:pt idx="1">
                  <c:v>11.4</c:v>
                </c:pt>
                <c:pt idx="2">
                  <c:v>19.7</c:v>
                </c:pt>
                <c:pt idx="3">
                  <c:v>27.2</c:v>
                </c:pt>
                <c:pt idx="4">
                  <c:v>34</c:v>
                </c:pt>
                <c:pt idx="5">
                  <c:v>40.1</c:v>
                </c:pt>
                <c:pt idx="6">
                  <c:v>45.4</c:v>
                </c:pt>
                <c:pt idx="7">
                  <c:v>50.2</c:v>
                </c:pt>
              </c:numCache>
            </c:numRef>
          </c:yVal>
          <c:smooth val="1"/>
        </c:ser>
        <c:ser>
          <c:idx val="1"/>
          <c:order val="1"/>
          <c:spPr>
            <a:ln w="15875"/>
          </c:spPr>
          <c:marker>
            <c:symbol val="circle"/>
            <c:size val="3"/>
          </c:marker>
          <c:xVal>
            <c:numRef>
              <c:f>'examples_prog_lin_digr_curv (2'!$C$17:$C$21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'examples_prog_lin_digr_curv (2'!$D$17:$D$21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0"/>
          <c:order val="0"/>
          <c:spPr>
            <a:ln w="635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rgbClr val="C00000"/>
              </a:solidFill>
            </c:spPr>
          </c:marker>
          <c:xVal>
            <c:numRef>
              <c:f>'examples_prog_lin_digr_curv (2'!$C$21:$C$28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'examples_prog_lin_digr_curv (2'!$D$21:$D$28</c:f>
              <c:numCache>
                <c:formatCode>General</c:formatCode>
                <c:ptCount val="8"/>
                <c:pt idx="0">
                  <c:v>7</c:v>
                </c:pt>
                <c:pt idx="1">
                  <c:v>11.4</c:v>
                </c:pt>
                <c:pt idx="2">
                  <c:v>19.7</c:v>
                </c:pt>
                <c:pt idx="3">
                  <c:v>27.2</c:v>
                </c:pt>
                <c:pt idx="4">
                  <c:v>34</c:v>
                </c:pt>
                <c:pt idx="5">
                  <c:v>40.1</c:v>
                </c:pt>
                <c:pt idx="6">
                  <c:v>45.4</c:v>
                </c:pt>
                <c:pt idx="7">
                  <c:v>50.2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40640"/>
        <c:axId val="104242560"/>
      </c:scatterChart>
      <c:valAx>
        <c:axId val="1042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242560"/>
        <c:crosses val="autoZero"/>
        <c:crossBetween val="midCat"/>
      </c:valAx>
      <c:valAx>
        <c:axId val="1042425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4240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spPr>
            <a:ln w="15875"/>
          </c:spPr>
          <c:marker>
            <c:symbol val="circle"/>
            <c:size val="3"/>
          </c:marker>
          <c:xVal>
            <c:numRef>
              <c:f>examples_prog_lin_digr_curves!$C$17:$C$21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examples_prog_lin_digr_curves!$D$17:$D$21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0"/>
          <c:order val="0"/>
          <c:spPr>
            <a:ln w="635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rgbClr val="C00000"/>
              </a:solidFill>
            </c:spPr>
          </c:marker>
          <c:xVal>
            <c:numRef>
              <c:f>examples_prog_lin_digr_curves!$C$73:$C$80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examples_prog_lin_digr_curves!$D$73:$D$80</c:f>
              <c:numCache>
                <c:formatCode>General</c:formatCode>
                <c:ptCount val="8"/>
                <c:pt idx="0">
                  <c:v>7</c:v>
                </c:pt>
                <c:pt idx="1">
                  <c:v>9.9</c:v>
                </c:pt>
                <c:pt idx="2">
                  <c:v>15.3</c:v>
                </c:pt>
                <c:pt idx="3">
                  <c:v>21.3</c:v>
                </c:pt>
                <c:pt idx="4">
                  <c:v>27.7</c:v>
                </c:pt>
                <c:pt idx="5">
                  <c:v>34.5</c:v>
                </c:pt>
                <c:pt idx="6">
                  <c:v>41.9</c:v>
                </c:pt>
                <c:pt idx="7">
                  <c:v>49.7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21568"/>
        <c:axId val="101027840"/>
      </c:scatterChart>
      <c:valAx>
        <c:axId val="10102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027840"/>
        <c:crosses val="autoZero"/>
        <c:crossBetween val="midCat"/>
      </c:valAx>
      <c:valAx>
        <c:axId val="1010278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1021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800" b="0"/>
              <a:t>digressive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11033499844778"/>
          <c:y val="0.12759527370906593"/>
          <c:w val="0.83429289080800384"/>
          <c:h val="0.685340407717852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examples_prog_lin_digr_curves!$R$13</c:f>
              <c:strCache>
                <c:ptCount val="1"/>
                <c:pt idx="0">
                  <c:v>digressive</c:v>
                </c:pt>
              </c:strCache>
            </c:strRef>
          </c:tx>
          <c:spPr>
            <a:ln w="63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examples_prog_lin_digr_curves!$C$17:$C$28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examples_prog_lin_digr_curves!$D$17:$D$28</c:f>
              <c:numCache>
                <c:formatCode>General</c:formatCode>
                <c:ptCount val="12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  <c:pt idx="5">
                  <c:v>11.4</c:v>
                </c:pt>
                <c:pt idx="6">
                  <c:v>19.7</c:v>
                </c:pt>
                <c:pt idx="7">
                  <c:v>27.2</c:v>
                </c:pt>
                <c:pt idx="8">
                  <c:v>34</c:v>
                </c:pt>
                <c:pt idx="9">
                  <c:v>40.1</c:v>
                </c:pt>
                <c:pt idx="10">
                  <c:v>45.4</c:v>
                </c:pt>
                <c:pt idx="11">
                  <c:v>50.2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01024"/>
        <c:axId val="104802560"/>
      </c:scatterChart>
      <c:valAx>
        <c:axId val="104801024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4802560"/>
        <c:crosses val="autoZero"/>
        <c:crossBetween val="midCat"/>
      </c:valAx>
      <c:valAx>
        <c:axId val="104802560"/>
        <c:scaling>
          <c:orientation val="minMax"/>
          <c:max val="6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4801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 b="0"/>
              <a:t>linear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11033499844778"/>
          <c:y val="0.12759527370906593"/>
          <c:w val="0.83429289080800384"/>
          <c:h val="0.685340407717852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examples_prog_lin_digr_curves!$R$40</c:f>
              <c:strCache>
                <c:ptCount val="1"/>
                <c:pt idx="0">
                  <c:v>linear</c:v>
                </c:pt>
              </c:strCache>
            </c:strRef>
          </c:tx>
          <c:spPr>
            <a:ln w="63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examples_prog_lin_digr_curves!$C$44:$C$55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examples_prog_lin_digr_curves!$D$44:$D$55</c:f>
              <c:numCache>
                <c:formatCode>General</c:formatCode>
                <c:ptCount val="12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  <c:pt idx="5">
                  <c:v>10.7</c:v>
                </c:pt>
                <c:pt idx="6">
                  <c:v>17.3</c:v>
                </c:pt>
                <c:pt idx="7">
                  <c:v>24</c:v>
                </c:pt>
                <c:pt idx="8">
                  <c:v>30.5</c:v>
                </c:pt>
                <c:pt idx="9">
                  <c:v>37</c:v>
                </c:pt>
                <c:pt idx="10">
                  <c:v>43.4</c:v>
                </c:pt>
                <c:pt idx="11">
                  <c:v>49.8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812928"/>
        <c:axId val="104814464"/>
      </c:scatterChart>
      <c:valAx>
        <c:axId val="104812928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4814464"/>
        <c:crosses val="autoZero"/>
        <c:crossBetween val="midCat"/>
      </c:valAx>
      <c:valAx>
        <c:axId val="104814464"/>
        <c:scaling>
          <c:orientation val="minMax"/>
          <c:max val="6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4812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/>
              <a:t>progressive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11033499844778"/>
          <c:y val="0.12759527370906593"/>
          <c:w val="0.83429289080800384"/>
          <c:h val="0.685340407717852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examples_prog_lin_digr_curves!$R$65</c:f>
              <c:strCache>
                <c:ptCount val="1"/>
                <c:pt idx="0">
                  <c:v>progressive</c:v>
                </c:pt>
              </c:strCache>
            </c:strRef>
          </c:tx>
          <c:spPr>
            <a:ln w="63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examples_prog_lin_digr_curves!$C$69:$C$80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examples_prog_lin_digr_curves!$D$69:$D$80</c:f>
              <c:numCache>
                <c:formatCode>General</c:formatCode>
                <c:ptCount val="12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  <c:pt idx="5">
                  <c:v>9.9</c:v>
                </c:pt>
                <c:pt idx="6">
                  <c:v>15.3</c:v>
                </c:pt>
                <c:pt idx="7">
                  <c:v>21.3</c:v>
                </c:pt>
                <c:pt idx="8">
                  <c:v>27.7</c:v>
                </c:pt>
                <c:pt idx="9">
                  <c:v>34.5</c:v>
                </c:pt>
                <c:pt idx="10">
                  <c:v>41.9</c:v>
                </c:pt>
                <c:pt idx="11">
                  <c:v>49.7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09664"/>
        <c:axId val="108211200"/>
      </c:scatterChart>
      <c:valAx>
        <c:axId val="108209664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8211200"/>
        <c:crosses val="autoZero"/>
        <c:crossBetween val="midCat"/>
      </c:valAx>
      <c:valAx>
        <c:axId val="108211200"/>
        <c:scaling>
          <c:orientation val="minMax"/>
          <c:max val="6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8209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spPr>
            <a:ln w="15875"/>
          </c:spPr>
          <c:marker>
            <c:symbol val="circle"/>
            <c:size val="3"/>
          </c:marker>
          <c:xVal>
            <c:numRef>
              <c:f>'examples_prog_lin_digr_curv (2'!$C$44:$C$48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'examples_prog_lin_digr_curv (2'!$D$44:$D$48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0"/>
          <c:order val="0"/>
          <c:spPr>
            <a:ln w="635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rgbClr val="C00000"/>
              </a:solidFill>
            </c:spPr>
          </c:marker>
          <c:xVal>
            <c:numRef>
              <c:f>'examples_prog_lin_digr_curv (2'!$C$48:$C$55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'examples_prog_lin_digr_curv (2'!$D$48:$D$55</c:f>
              <c:numCache>
                <c:formatCode>General</c:formatCode>
                <c:ptCount val="8"/>
                <c:pt idx="0">
                  <c:v>7</c:v>
                </c:pt>
                <c:pt idx="1">
                  <c:v>10.7</c:v>
                </c:pt>
                <c:pt idx="2">
                  <c:v>17.3</c:v>
                </c:pt>
                <c:pt idx="3">
                  <c:v>24</c:v>
                </c:pt>
                <c:pt idx="4">
                  <c:v>30.5</c:v>
                </c:pt>
                <c:pt idx="5">
                  <c:v>37</c:v>
                </c:pt>
                <c:pt idx="6">
                  <c:v>43.4</c:v>
                </c:pt>
                <c:pt idx="7">
                  <c:v>49.8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48544"/>
        <c:axId val="117707904"/>
      </c:scatterChart>
      <c:valAx>
        <c:axId val="1159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07904"/>
        <c:crosses val="autoZero"/>
        <c:crossBetween val="midCat"/>
      </c:valAx>
      <c:valAx>
        <c:axId val="1177079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5948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spPr>
            <a:ln w="15875"/>
          </c:spPr>
          <c:marker>
            <c:symbol val="circle"/>
            <c:size val="3"/>
          </c:marker>
          <c:xVal>
            <c:numRef>
              <c:f>'examples_prog_lin_digr_curv (2'!$C$17:$C$21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'examples_prog_lin_digr_curv (2'!$D$17:$D$21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0"/>
          <c:order val="0"/>
          <c:spPr>
            <a:ln w="635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rgbClr val="C00000"/>
              </a:solidFill>
            </c:spPr>
          </c:marker>
          <c:xVal>
            <c:numRef>
              <c:f>'examples_prog_lin_digr_curv (2'!$C$73:$C$80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'examples_prog_lin_digr_curv (2'!$D$73:$D$80</c:f>
              <c:numCache>
                <c:formatCode>General</c:formatCode>
                <c:ptCount val="8"/>
                <c:pt idx="0">
                  <c:v>7</c:v>
                </c:pt>
                <c:pt idx="1">
                  <c:v>9.9</c:v>
                </c:pt>
                <c:pt idx="2">
                  <c:v>15.3</c:v>
                </c:pt>
                <c:pt idx="3">
                  <c:v>21.3</c:v>
                </c:pt>
                <c:pt idx="4">
                  <c:v>27.7</c:v>
                </c:pt>
                <c:pt idx="5">
                  <c:v>34.5</c:v>
                </c:pt>
                <c:pt idx="6">
                  <c:v>41.9</c:v>
                </c:pt>
                <c:pt idx="7">
                  <c:v>49.7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28000"/>
        <c:axId val="117729920"/>
      </c:scatterChart>
      <c:valAx>
        <c:axId val="1177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29920"/>
        <c:crosses val="autoZero"/>
        <c:crossBetween val="midCat"/>
      </c:valAx>
      <c:valAx>
        <c:axId val="11772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7728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00" b="0"/>
              <a:t>digressive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611033499844778"/>
          <c:y val="0.12759527370906593"/>
          <c:w val="0.83429289080800384"/>
          <c:h val="0.685340407717852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'examples_prog_lin_digr_curv (2'!$R$13</c:f>
              <c:strCache>
                <c:ptCount val="1"/>
                <c:pt idx="0">
                  <c:v>digressive</c:v>
                </c:pt>
              </c:strCache>
            </c:strRef>
          </c:tx>
          <c:spPr>
            <a:ln w="63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'examples_prog_lin_digr_curv (2'!$C$17:$C$28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'examples_prog_lin_digr_curv (2'!$D$17:$D$28</c:f>
              <c:numCache>
                <c:formatCode>General</c:formatCode>
                <c:ptCount val="12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  <c:pt idx="5">
                  <c:v>11.4</c:v>
                </c:pt>
                <c:pt idx="6">
                  <c:v>19.7</c:v>
                </c:pt>
                <c:pt idx="7">
                  <c:v>27.2</c:v>
                </c:pt>
                <c:pt idx="8">
                  <c:v>34</c:v>
                </c:pt>
                <c:pt idx="9">
                  <c:v>40.1</c:v>
                </c:pt>
                <c:pt idx="10">
                  <c:v>45.4</c:v>
                </c:pt>
                <c:pt idx="11">
                  <c:v>50.2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86496"/>
        <c:axId val="117788032"/>
      </c:scatterChart>
      <c:valAx>
        <c:axId val="117786496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17788032"/>
        <c:crosses val="autoZero"/>
        <c:crossBetween val="midCat"/>
      </c:valAx>
      <c:valAx>
        <c:axId val="117788032"/>
        <c:scaling>
          <c:orientation val="minMax"/>
          <c:max val="6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7786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00" b="0"/>
              <a:t>linear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11033499844778"/>
          <c:y val="0.12759527370906593"/>
          <c:w val="0.83429289080800384"/>
          <c:h val="0.685340407717852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'examples_prog_lin_digr_curv (2'!$R$40</c:f>
              <c:strCache>
                <c:ptCount val="1"/>
                <c:pt idx="0">
                  <c:v>linear</c:v>
                </c:pt>
              </c:strCache>
            </c:strRef>
          </c:tx>
          <c:spPr>
            <a:ln w="63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'examples_prog_lin_digr_curv (2'!$C$44:$C$55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'examples_prog_lin_digr_curv (2'!$D$44:$D$55</c:f>
              <c:numCache>
                <c:formatCode>General</c:formatCode>
                <c:ptCount val="12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  <c:pt idx="5">
                  <c:v>10.7</c:v>
                </c:pt>
                <c:pt idx="6">
                  <c:v>17.3</c:v>
                </c:pt>
                <c:pt idx="7">
                  <c:v>24</c:v>
                </c:pt>
                <c:pt idx="8">
                  <c:v>30.5</c:v>
                </c:pt>
                <c:pt idx="9">
                  <c:v>37</c:v>
                </c:pt>
                <c:pt idx="10">
                  <c:v>43.4</c:v>
                </c:pt>
                <c:pt idx="11">
                  <c:v>49.8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08128"/>
        <c:axId val="117773056"/>
      </c:scatterChart>
      <c:valAx>
        <c:axId val="117808128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17773056"/>
        <c:crosses val="autoZero"/>
        <c:crossBetween val="midCat"/>
      </c:valAx>
      <c:valAx>
        <c:axId val="117773056"/>
        <c:scaling>
          <c:orientation val="minMax"/>
          <c:max val="6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78081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00" b="0"/>
              <a:t>progressive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11033499844778"/>
          <c:y val="0.12759527370906593"/>
          <c:w val="0.83429289080800384"/>
          <c:h val="0.685340407717852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'examples_prog_lin_digr_curv (2'!$R$65</c:f>
              <c:strCache>
                <c:ptCount val="1"/>
                <c:pt idx="0">
                  <c:v>progressive</c:v>
                </c:pt>
              </c:strCache>
            </c:strRef>
          </c:tx>
          <c:spPr>
            <a:ln w="6350"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'examples_prog_lin_digr_curv (2'!$C$69:$C$80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'examples_prog_lin_digr_curv (2'!$D$69:$D$80</c:f>
              <c:numCache>
                <c:formatCode>General</c:formatCode>
                <c:ptCount val="12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  <c:pt idx="5">
                  <c:v>9.9</c:v>
                </c:pt>
                <c:pt idx="6">
                  <c:v>15.3</c:v>
                </c:pt>
                <c:pt idx="7">
                  <c:v>21.3</c:v>
                </c:pt>
                <c:pt idx="8">
                  <c:v>27.7</c:v>
                </c:pt>
                <c:pt idx="9">
                  <c:v>34.5</c:v>
                </c:pt>
                <c:pt idx="10">
                  <c:v>41.9</c:v>
                </c:pt>
                <c:pt idx="11">
                  <c:v>49.7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30016"/>
        <c:axId val="117831552"/>
      </c:scatterChart>
      <c:valAx>
        <c:axId val="117830016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17831552"/>
        <c:crosses val="autoZero"/>
        <c:crossBetween val="midCat"/>
      </c:valAx>
      <c:valAx>
        <c:axId val="117831552"/>
        <c:scaling>
          <c:orientation val="minMax"/>
          <c:max val="6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7830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1"/>
            <c:dispEq val="1"/>
            <c:trendlineLbl>
              <c:layout>
                <c:manualLayout>
                  <c:x val="-0.25145188101487315"/>
                  <c:y val="-2.9519174686497521E-2"/>
                </c:manualLayout>
              </c:layout>
              <c:numFmt formatCode="#,##0.00000" sourceLinked="0"/>
            </c:trendlineLbl>
          </c:trendline>
          <c:xVal>
            <c:numRef>
              <c:f>linear_reg_curve!$C$14:$C$15</c:f>
              <c:numCache>
                <c:formatCode>General</c:formatCode>
                <c:ptCount val="2"/>
                <c:pt idx="0">
                  <c:v>10</c:v>
                </c:pt>
                <c:pt idx="1">
                  <c:v>70</c:v>
                </c:pt>
              </c:numCache>
            </c:numRef>
          </c:xVal>
          <c:yVal>
            <c:numRef>
              <c:f>linear_reg_curve!$D$14:$D$15</c:f>
              <c:numCache>
                <c:formatCode>General</c:formatCode>
                <c:ptCount val="2"/>
                <c:pt idx="0">
                  <c:v>10.5</c:v>
                </c:pt>
                <c:pt idx="1">
                  <c:v>44.95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28896"/>
        <c:axId val="100951168"/>
      </c:scatterChart>
      <c:valAx>
        <c:axId val="100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951168"/>
        <c:crosses val="autoZero"/>
        <c:crossBetween val="midCat"/>
      </c:valAx>
      <c:valAx>
        <c:axId val="10095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28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5875"/>
          </c:spPr>
          <c:xVal>
            <c:numRef>
              <c:f>examples_prog_lin_digr_curves!$C$17:$C$21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examples_prog_lin_digr_curves!$D$17:$D$21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3"/>
          <c:order val="3"/>
          <c:spPr>
            <a:ln w="6350">
              <a:solidFill>
                <a:srgbClr val="C00000"/>
              </a:solidFill>
            </a:ln>
          </c:spPr>
          <c:xVal>
            <c:numRef>
              <c:f>examples_prog_lin_digr_curves!$C$21:$C$28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examples_prog_lin_digr_curves!$D$21:$D$28</c:f>
              <c:numCache>
                <c:formatCode>General</c:formatCode>
                <c:ptCount val="8"/>
                <c:pt idx="0">
                  <c:v>7</c:v>
                </c:pt>
                <c:pt idx="1">
                  <c:v>11.4</c:v>
                </c:pt>
                <c:pt idx="2">
                  <c:v>19.7</c:v>
                </c:pt>
                <c:pt idx="3">
                  <c:v>27.2</c:v>
                </c:pt>
                <c:pt idx="4">
                  <c:v>34</c:v>
                </c:pt>
                <c:pt idx="5">
                  <c:v>40.1</c:v>
                </c:pt>
                <c:pt idx="6">
                  <c:v>45.4</c:v>
                </c:pt>
                <c:pt idx="7">
                  <c:v>50.2</c:v>
                </c:pt>
              </c:numCache>
            </c:numRef>
          </c:yVal>
          <c:smooth val="1"/>
        </c:ser>
        <c:ser>
          <c:idx val="1"/>
          <c:order val="1"/>
          <c:spPr>
            <a:ln w="15875"/>
          </c:spPr>
          <c:marker>
            <c:symbol val="circle"/>
            <c:size val="3"/>
          </c:marker>
          <c:xVal>
            <c:numRef>
              <c:f>examples_prog_lin_digr_curves!$C$17:$C$21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examples_prog_lin_digr_curves!$D$17:$D$21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0"/>
          <c:order val="0"/>
          <c:spPr>
            <a:ln w="635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rgbClr val="C00000"/>
              </a:solidFill>
            </c:spPr>
          </c:marker>
          <c:xVal>
            <c:numRef>
              <c:f>examples_prog_lin_digr_curves!$C$21:$C$28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examples_prog_lin_digr_curves!$D$21:$D$28</c:f>
              <c:numCache>
                <c:formatCode>General</c:formatCode>
                <c:ptCount val="8"/>
                <c:pt idx="0">
                  <c:v>7</c:v>
                </c:pt>
                <c:pt idx="1">
                  <c:v>11.4</c:v>
                </c:pt>
                <c:pt idx="2">
                  <c:v>19.7</c:v>
                </c:pt>
                <c:pt idx="3">
                  <c:v>27.2</c:v>
                </c:pt>
                <c:pt idx="4">
                  <c:v>34</c:v>
                </c:pt>
                <c:pt idx="5">
                  <c:v>40.1</c:v>
                </c:pt>
                <c:pt idx="6">
                  <c:v>45.4</c:v>
                </c:pt>
                <c:pt idx="7">
                  <c:v>50.2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36032"/>
        <c:axId val="101442304"/>
      </c:scatterChart>
      <c:valAx>
        <c:axId val="1014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442304"/>
        <c:crosses val="autoZero"/>
        <c:crossBetween val="midCat"/>
      </c:valAx>
      <c:valAx>
        <c:axId val="1014423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1436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spPr>
            <a:ln w="15875"/>
          </c:spPr>
          <c:marker>
            <c:symbol val="circle"/>
            <c:size val="3"/>
          </c:marker>
          <c:xVal>
            <c:numRef>
              <c:f>examples_prog_lin_digr_curves!$C$44:$C$48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examples_prog_lin_digr_curves!$D$44:$D$48</c:f>
              <c:numCache>
                <c:formatCode>General</c:formatCode>
                <c:ptCount val="5"/>
                <c:pt idx="0">
                  <c:v>2.5</c:v>
                </c:pt>
                <c:pt idx="1">
                  <c:v>3.7</c:v>
                </c:pt>
                <c:pt idx="2">
                  <c:v>4.8</c:v>
                </c:pt>
                <c:pt idx="3">
                  <c:v>5.9</c:v>
                </c:pt>
                <c:pt idx="4">
                  <c:v>7</c:v>
                </c:pt>
              </c:numCache>
            </c:numRef>
          </c:yVal>
          <c:smooth val="1"/>
        </c:ser>
        <c:ser>
          <c:idx val="0"/>
          <c:order val="0"/>
          <c:spPr>
            <a:ln w="6350">
              <a:solidFill>
                <a:srgbClr val="C00000"/>
              </a:solidFill>
            </a:ln>
          </c:spPr>
          <c:marker>
            <c:symbol val="circle"/>
            <c:size val="3"/>
            <c:spPr>
              <a:solidFill>
                <a:srgbClr val="C00000"/>
              </a:solidFill>
            </c:spPr>
          </c:marker>
          <c:xVal>
            <c:numRef>
              <c:f>examples_prog_lin_digr_curves!$C$48:$C$55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</c:numCache>
            </c:numRef>
          </c:xVal>
          <c:yVal>
            <c:numRef>
              <c:f>examples_prog_lin_digr_curves!$D$48:$D$55</c:f>
              <c:numCache>
                <c:formatCode>General</c:formatCode>
                <c:ptCount val="8"/>
                <c:pt idx="0">
                  <c:v>7</c:v>
                </c:pt>
                <c:pt idx="1">
                  <c:v>10.7</c:v>
                </c:pt>
                <c:pt idx="2">
                  <c:v>17.3</c:v>
                </c:pt>
                <c:pt idx="3">
                  <c:v>24</c:v>
                </c:pt>
                <c:pt idx="4">
                  <c:v>30.5</c:v>
                </c:pt>
                <c:pt idx="5">
                  <c:v>37</c:v>
                </c:pt>
                <c:pt idx="6">
                  <c:v>43.4</c:v>
                </c:pt>
                <c:pt idx="7">
                  <c:v>49.8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99552"/>
        <c:axId val="101001472"/>
      </c:scatterChart>
      <c:valAx>
        <c:axId val="1009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001472"/>
        <c:crosses val="autoZero"/>
        <c:crossBetween val="midCat"/>
      </c:valAx>
      <c:valAx>
        <c:axId val="101001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0999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111126</xdr:colOff>
      <xdr:row>14</xdr:row>
      <xdr:rowOff>115357</xdr:rowOff>
    </xdr:from>
    <xdr:to>
      <xdr:col>13</xdr:col>
      <xdr:colOff>386293</xdr:colOff>
      <xdr:row>32</xdr:row>
      <xdr:rowOff>1057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105833</xdr:colOff>
      <xdr:row>42</xdr:row>
      <xdr:rowOff>0</xdr:rowOff>
    </xdr:from>
    <xdr:to>
      <xdr:col>13</xdr:col>
      <xdr:colOff>381000</xdr:colOff>
      <xdr:row>59</xdr:row>
      <xdr:rowOff>44450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121709</xdr:colOff>
      <xdr:row>66</xdr:row>
      <xdr:rowOff>147107</xdr:rowOff>
    </xdr:from>
    <xdr:to>
      <xdr:col>13</xdr:col>
      <xdr:colOff>396876</xdr:colOff>
      <xdr:row>84</xdr:row>
      <xdr:rowOff>32807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21</xdr:col>
      <xdr:colOff>379307</xdr:colOff>
      <xdr:row>25</xdr:row>
      <xdr:rowOff>113284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42</xdr:row>
      <xdr:rowOff>0</xdr:rowOff>
    </xdr:from>
    <xdr:to>
      <xdr:col>21</xdr:col>
      <xdr:colOff>379307</xdr:colOff>
      <xdr:row>52</xdr:row>
      <xdr:rowOff>113284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67</xdr:row>
      <xdr:rowOff>0</xdr:rowOff>
    </xdr:from>
    <xdr:to>
      <xdr:col>21</xdr:col>
      <xdr:colOff>379307</xdr:colOff>
      <xdr:row>77</xdr:row>
      <xdr:rowOff>113284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248708</xdr:colOff>
      <xdr:row>11</xdr:row>
      <xdr:rowOff>136523</xdr:rowOff>
    </xdr:from>
    <xdr:to>
      <xdr:col>14</xdr:col>
      <xdr:colOff>523874</xdr:colOff>
      <xdr:row>27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111126</xdr:colOff>
      <xdr:row>14</xdr:row>
      <xdr:rowOff>115357</xdr:rowOff>
    </xdr:from>
    <xdr:to>
      <xdr:col>13</xdr:col>
      <xdr:colOff>386293</xdr:colOff>
      <xdr:row>32</xdr:row>
      <xdr:rowOff>1057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105833</xdr:colOff>
      <xdr:row>42</xdr:row>
      <xdr:rowOff>0</xdr:rowOff>
    </xdr:from>
    <xdr:to>
      <xdr:col>13</xdr:col>
      <xdr:colOff>381000</xdr:colOff>
      <xdr:row>59</xdr:row>
      <xdr:rowOff>44450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121709</xdr:colOff>
      <xdr:row>66</xdr:row>
      <xdr:rowOff>147107</xdr:rowOff>
    </xdr:from>
    <xdr:to>
      <xdr:col>13</xdr:col>
      <xdr:colOff>396876</xdr:colOff>
      <xdr:row>84</xdr:row>
      <xdr:rowOff>32807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21</xdr:col>
      <xdr:colOff>13547</xdr:colOff>
      <xdr:row>24</xdr:row>
      <xdr:rowOff>52578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42</xdr:row>
      <xdr:rowOff>0</xdr:rowOff>
    </xdr:from>
    <xdr:to>
      <xdr:col>21</xdr:col>
      <xdr:colOff>13547</xdr:colOff>
      <xdr:row>51</xdr:row>
      <xdr:rowOff>52578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67</xdr:row>
      <xdr:rowOff>0</xdr:rowOff>
    </xdr:from>
    <xdr:to>
      <xdr:col>21</xdr:col>
      <xdr:colOff>13547</xdr:colOff>
      <xdr:row>76</xdr:row>
      <xdr:rowOff>52578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V80"/>
  <sheetViews>
    <sheetView showGridLines="0" zoomScale="90" zoomScaleNormal="90" workbookViewId="0">
      <selection activeCell="R6" sqref="R6"/>
    </sheetView>
  </sheetViews>
  <sheetFormatPr defaultRowHeight="12.75" x14ac:dyDescent="0.2"/>
  <cols>
    <col min="1" max="1" width="4" customWidth="1"/>
    <col min="3" max="3" width="7.7109375" customWidth="1"/>
    <col min="15" max="15" width="7.7109375" customWidth="1"/>
  </cols>
  <sheetData>
    <row r="1" spans="1:22" x14ac:dyDescent="0.2">
      <c r="M1" s="7" t="s">
        <v>16</v>
      </c>
    </row>
    <row r="2" spans="1:22" x14ac:dyDescent="0.2">
      <c r="A2" t="s">
        <v>0</v>
      </c>
    </row>
    <row r="3" spans="1:22" x14ac:dyDescent="0.2">
      <c r="B3" s="4" t="s">
        <v>37</v>
      </c>
    </row>
    <row r="4" spans="1:22" x14ac:dyDescent="0.2">
      <c r="B4" t="s">
        <v>17</v>
      </c>
    </row>
    <row r="5" spans="1:22" x14ac:dyDescent="0.2">
      <c r="B5" t="s">
        <v>20</v>
      </c>
      <c r="D5" s="4" t="s">
        <v>27</v>
      </c>
    </row>
    <row r="6" spans="1:22" x14ac:dyDescent="0.2">
      <c r="B6" t="s">
        <v>19</v>
      </c>
    </row>
    <row r="7" spans="1:22" x14ac:dyDescent="0.2">
      <c r="B7" t="s">
        <v>18</v>
      </c>
      <c r="D7" s="4" t="s">
        <v>25</v>
      </c>
    </row>
    <row r="8" spans="1:22" x14ac:dyDescent="0.2">
      <c r="D8" s="4"/>
    </row>
    <row r="9" spans="1:22" x14ac:dyDescent="0.2">
      <c r="D9" s="4"/>
    </row>
    <row r="12" spans="1:22" x14ac:dyDescent="0.2">
      <c r="B12" s="4"/>
      <c r="P12" s="9">
        <v>-3.5999999999999999E-3</v>
      </c>
    </row>
    <row r="13" spans="1:22" x14ac:dyDescent="0.2">
      <c r="B13" s="4" t="s">
        <v>22</v>
      </c>
      <c r="D13" s="4" t="s">
        <v>26</v>
      </c>
      <c r="P13" s="9">
        <v>0.93320000000000003</v>
      </c>
      <c r="R13" t="s">
        <v>39</v>
      </c>
    </row>
    <row r="14" spans="1:22" x14ac:dyDescent="0.2">
      <c r="B14" s="4" t="s">
        <v>21</v>
      </c>
      <c r="P14" s="9">
        <v>2.4769000000000001</v>
      </c>
    </row>
    <row r="15" spans="1:22" x14ac:dyDescent="0.2">
      <c r="P15" s="9"/>
    </row>
    <row r="16" spans="1:22" x14ac:dyDescent="0.2">
      <c r="B16" s="20" t="s">
        <v>38</v>
      </c>
      <c r="C16" s="2" t="s">
        <v>5</v>
      </c>
      <c r="D16" s="2" t="s">
        <v>6</v>
      </c>
      <c r="O16" s="2" t="s">
        <v>5</v>
      </c>
      <c r="P16" s="10" t="s">
        <v>30</v>
      </c>
      <c r="R16" s="19"/>
      <c r="S16" s="19"/>
      <c r="T16" s="19"/>
      <c r="U16" s="19"/>
      <c r="V16" s="19"/>
    </row>
    <row r="17" spans="2:22" x14ac:dyDescent="0.2">
      <c r="B17" s="16">
        <v>2.5</v>
      </c>
      <c r="C17" s="2">
        <v>1</v>
      </c>
      <c r="D17" s="12">
        <v>2.5</v>
      </c>
      <c r="E17" s="18" t="s">
        <v>31</v>
      </c>
      <c r="O17" s="2">
        <v>1</v>
      </c>
      <c r="P17" s="17"/>
      <c r="R17" s="19"/>
      <c r="S17" s="19"/>
      <c r="T17" s="19"/>
      <c r="U17" s="19"/>
      <c r="V17" s="19"/>
    </row>
    <row r="18" spans="2:22" x14ac:dyDescent="0.2">
      <c r="B18" s="16">
        <v>3.7</v>
      </c>
      <c r="C18" s="2">
        <v>2</v>
      </c>
      <c r="D18" s="13">
        <v>3.7</v>
      </c>
      <c r="E18" s="18" t="s">
        <v>32</v>
      </c>
      <c r="O18" s="2">
        <v>2</v>
      </c>
      <c r="P18" s="17"/>
      <c r="R18" s="19"/>
      <c r="S18" s="19"/>
      <c r="T18" s="19"/>
      <c r="U18" s="19"/>
      <c r="V18" s="19"/>
    </row>
    <row r="19" spans="2:22" x14ac:dyDescent="0.2">
      <c r="B19" s="16">
        <v>4.8</v>
      </c>
      <c r="C19" s="2">
        <v>3</v>
      </c>
      <c r="D19" s="13">
        <v>4.8</v>
      </c>
      <c r="O19" s="2">
        <v>3</v>
      </c>
      <c r="P19" s="17"/>
      <c r="R19" s="19"/>
      <c r="S19" s="19"/>
      <c r="T19" s="19"/>
      <c r="U19" s="19"/>
      <c r="V19" s="19"/>
    </row>
    <row r="20" spans="2:22" x14ac:dyDescent="0.2">
      <c r="B20" s="16">
        <v>5.9</v>
      </c>
      <c r="C20" s="2">
        <v>4</v>
      </c>
      <c r="D20" s="13">
        <v>5.9</v>
      </c>
      <c r="O20" s="2">
        <v>4</v>
      </c>
      <c r="P20" s="17"/>
      <c r="R20" s="19"/>
      <c r="S20" s="19"/>
      <c r="T20" s="19"/>
      <c r="U20" s="19"/>
      <c r="V20" s="19"/>
    </row>
    <row r="21" spans="2:22" x14ac:dyDescent="0.2">
      <c r="B21" s="16">
        <v>7</v>
      </c>
      <c r="C21" s="2">
        <v>5</v>
      </c>
      <c r="D21" s="14">
        <v>7</v>
      </c>
      <c r="O21" s="2">
        <v>5</v>
      </c>
      <c r="P21" s="17"/>
      <c r="R21" s="19"/>
      <c r="S21" s="19"/>
      <c r="T21" s="19"/>
      <c r="U21" s="19"/>
      <c r="V21" s="19"/>
    </row>
    <row r="22" spans="2:22" x14ac:dyDescent="0.2">
      <c r="B22" s="16">
        <v>11.5</v>
      </c>
      <c r="C22" s="2">
        <v>10</v>
      </c>
      <c r="D22" s="12">
        <v>11.4</v>
      </c>
      <c r="E22" s="18" t="s">
        <v>33</v>
      </c>
      <c r="O22" s="2">
        <v>10</v>
      </c>
      <c r="P22" s="17">
        <f t="shared" ref="P22:P28" si="0">(P$12*(O22)^2)+(P$13*(O22)^1)+(P$14)</f>
        <v>11.448900000000002</v>
      </c>
      <c r="R22" s="19"/>
      <c r="S22" s="19"/>
      <c r="T22" s="19"/>
      <c r="U22" s="19"/>
      <c r="V22" s="19"/>
    </row>
    <row r="23" spans="2:22" x14ac:dyDescent="0.2">
      <c r="B23" s="16">
        <v>19.7</v>
      </c>
      <c r="C23" s="2">
        <v>20</v>
      </c>
      <c r="D23" s="13">
        <v>19.7</v>
      </c>
      <c r="E23" s="18" t="s">
        <v>34</v>
      </c>
      <c r="O23" s="2">
        <v>20</v>
      </c>
      <c r="P23" s="17">
        <f t="shared" si="0"/>
        <v>19.700900000000001</v>
      </c>
      <c r="R23" s="19"/>
      <c r="S23" s="19"/>
      <c r="T23" s="19"/>
      <c r="U23" s="19"/>
      <c r="V23" s="19"/>
    </row>
    <row r="24" spans="2:22" x14ac:dyDescent="0.2">
      <c r="B24" s="16">
        <v>27.2</v>
      </c>
      <c r="C24" s="2">
        <v>30</v>
      </c>
      <c r="D24" s="13">
        <v>27.2</v>
      </c>
      <c r="E24" s="18" t="s">
        <v>35</v>
      </c>
      <c r="O24" s="2">
        <v>30</v>
      </c>
      <c r="P24" s="17">
        <f t="shared" si="0"/>
        <v>27.232900000000004</v>
      </c>
      <c r="R24" s="19"/>
      <c r="S24" s="19"/>
      <c r="T24" s="19"/>
      <c r="U24" s="19"/>
      <c r="V24" s="19"/>
    </row>
    <row r="25" spans="2:22" x14ac:dyDescent="0.2">
      <c r="B25" s="16">
        <v>34</v>
      </c>
      <c r="C25" s="2">
        <v>40</v>
      </c>
      <c r="D25" s="13">
        <v>34</v>
      </c>
      <c r="E25" s="18" t="s">
        <v>36</v>
      </c>
      <c r="O25" s="2">
        <v>40</v>
      </c>
      <c r="P25" s="17">
        <f t="shared" si="0"/>
        <v>34.044900000000005</v>
      </c>
      <c r="R25" s="19"/>
      <c r="S25" s="19"/>
      <c r="T25" s="19"/>
      <c r="U25" s="19"/>
      <c r="V25" s="19"/>
    </row>
    <row r="26" spans="2:22" x14ac:dyDescent="0.2">
      <c r="B26" s="16">
        <v>40</v>
      </c>
      <c r="C26" s="2">
        <v>50</v>
      </c>
      <c r="D26" s="13">
        <v>40.1</v>
      </c>
      <c r="O26" s="2">
        <v>50</v>
      </c>
      <c r="P26" s="17">
        <f t="shared" si="0"/>
        <v>40.136900000000004</v>
      </c>
      <c r="R26" s="19"/>
      <c r="S26" s="19"/>
      <c r="T26" s="19"/>
      <c r="U26" s="19"/>
      <c r="V26" s="19"/>
    </row>
    <row r="27" spans="2:22" x14ac:dyDescent="0.2">
      <c r="B27" s="16">
        <v>45.4</v>
      </c>
      <c r="C27" s="2">
        <v>60</v>
      </c>
      <c r="D27" s="13">
        <v>45.4</v>
      </c>
      <c r="O27" s="2">
        <v>60</v>
      </c>
      <c r="P27" s="17">
        <f t="shared" si="0"/>
        <v>45.508900000000004</v>
      </c>
      <c r="R27" s="19"/>
      <c r="S27" s="19"/>
      <c r="T27" s="19"/>
      <c r="U27" s="19"/>
      <c r="V27" s="19"/>
    </row>
    <row r="28" spans="2:22" x14ac:dyDescent="0.2">
      <c r="B28" s="16">
        <v>50</v>
      </c>
      <c r="C28" s="2">
        <v>70</v>
      </c>
      <c r="D28" s="14">
        <v>50.2</v>
      </c>
      <c r="O28" s="2">
        <v>70</v>
      </c>
      <c r="P28" s="17">
        <f t="shared" si="0"/>
        <v>50.160899999999998</v>
      </c>
    </row>
    <row r="39" spans="2:18" x14ac:dyDescent="0.2">
      <c r="P39" s="9">
        <v>-2.9999999999999997E-4</v>
      </c>
    </row>
    <row r="40" spans="2:18" x14ac:dyDescent="0.2">
      <c r="B40" s="4" t="s">
        <v>24</v>
      </c>
      <c r="P40" s="9">
        <v>0.67569999999999997</v>
      </c>
      <c r="R40" t="s">
        <v>40</v>
      </c>
    </row>
    <row r="41" spans="2:18" x14ac:dyDescent="0.2">
      <c r="B41" s="4" t="s">
        <v>23</v>
      </c>
      <c r="P41" s="9">
        <v>3.9523999999999999</v>
      </c>
    </row>
    <row r="42" spans="2:18" x14ac:dyDescent="0.2">
      <c r="P42" s="9"/>
    </row>
    <row r="43" spans="2:18" x14ac:dyDescent="0.2">
      <c r="C43" s="2" t="s">
        <v>5</v>
      </c>
      <c r="D43" s="2" t="s">
        <v>6</v>
      </c>
      <c r="O43" s="2" t="s">
        <v>5</v>
      </c>
      <c r="P43" s="10" t="s">
        <v>30</v>
      </c>
    </row>
    <row r="44" spans="2:18" x14ac:dyDescent="0.2">
      <c r="B44" s="8"/>
      <c r="C44" s="2">
        <v>1</v>
      </c>
      <c r="D44" s="12">
        <v>2.5</v>
      </c>
      <c r="E44" s="18" t="s">
        <v>31</v>
      </c>
      <c r="O44" s="2">
        <v>1</v>
      </c>
      <c r="P44" s="17"/>
    </row>
    <row r="45" spans="2:18" x14ac:dyDescent="0.2">
      <c r="B45" s="8"/>
      <c r="C45" s="2">
        <v>2</v>
      </c>
      <c r="D45" s="13">
        <v>3.7</v>
      </c>
      <c r="E45" s="18" t="s">
        <v>32</v>
      </c>
      <c r="O45" s="2">
        <v>2</v>
      </c>
      <c r="P45" s="17"/>
    </row>
    <row r="46" spans="2:18" x14ac:dyDescent="0.2">
      <c r="B46" s="8"/>
      <c r="C46" s="2">
        <v>3</v>
      </c>
      <c r="D46" s="13">
        <v>4.8</v>
      </c>
      <c r="O46" s="2">
        <v>3</v>
      </c>
      <c r="P46" s="17"/>
    </row>
    <row r="47" spans="2:18" x14ac:dyDescent="0.2">
      <c r="B47" s="8"/>
      <c r="C47" s="2">
        <v>4</v>
      </c>
      <c r="D47" s="13">
        <v>5.9</v>
      </c>
      <c r="O47" s="2">
        <v>4</v>
      </c>
      <c r="P47" s="17"/>
    </row>
    <row r="48" spans="2:18" x14ac:dyDescent="0.2">
      <c r="B48" s="8"/>
      <c r="C48" s="2">
        <v>5</v>
      </c>
      <c r="D48" s="14">
        <v>7</v>
      </c>
      <c r="O48" s="2">
        <v>5</v>
      </c>
      <c r="P48" s="17"/>
    </row>
    <row r="49" spans="2:16" x14ac:dyDescent="0.2">
      <c r="B49" s="8"/>
      <c r="C49" s="2">
        <v>10</v>
      </c>
      <c r="D49" s="12">
        <v>10.7</v>
      </c>
      <c r="E49" s="18" t="s">
        <v>33</v>
      </c>
      <c r="O49" s="2">
        <v>10</v>
      </c>
      <c r="P49" s="11">
        <f t="shared" ref="P49:P55" si="1">(P$39*(O49)^2)+(P$40*(O49)^1)+(P$41)</f>
        <v>10.679399999999999</v>
      </c>
    </row>
    <row r="50" spans="2:16" x14ac:dyDescent="0.2">
      <c r="B50" s="8"/>
      <c r="C50" s="2">
        <v>20</v>
      </c>
      <c r="D50" s="13">
        <v>17.3</v>
      </c>
      <c r="E50" s="18" t="s">
        <v>34</v>
      </c>
      <c r="O50" s="2">
        <v>20</v>
      </c>
      <c r="P50" s="11">
        <f t="shared" si="1"/>
        <v>17.346399999999999</v>
      </c>
    </row>
    <row r="51" spans="2:16" x14ac:dyDescent="0.2">
      <c r="B51" s="8"/>
      <c r="C51" s="2">
        <v>30</v>
      </c>
      <c r="D51" s="13">
        <v>24</v>
      </c>
      <c r="E51" s="18" t="s">
        <v>35</v>
      </c>
      <c r="O51" s="2">
        <v>30</v>
      </c>
      <c r="P51" s="11">
        <f t="shared" si="1"/>
        <v>23.953400000000002</v>
      </c>
    </row>
    <row r="52" spans="2:16" x14ac:dyDescent="0.2">
      <c r="B52" s="8"/>
      <c r="C52" s="2">
        <v>40</v>
      </c>
      <c r="D52" s="13">
        <v>30.5</v>
      </c>
      <c r="E52" s="18" t="s">
        <v>36</v>
      </c>
      <c r="O52" s="2">
        <v>40</v>
      </c>
      <c r="P52" s="11">
        <f t="shared" si="1"/>
        <v>30.500399999999999</v>
      </c>
    </row>
    <row r="53" spans="2:16" x14ac:dyDescent="0.2">
      <c r="B53" s="8"/>
      <c r="C53" s="2">
        <v>50</v>
      </c>
      <c r="D53" s="13">
        <v>37</v>
      </c>
      <c r="O53" s="2">
        <v>50</v>
      </c>
      <c r="P53" s="11">
        <f t="shared" si="1"/>
        <v>36.987399999999994</v>
      </c>
    </row>
    <row r="54" spans="2:16" x14ac:dyDescent="0.2">
      <c r="B54" s="8"/>
      <c r="C54" s="2">
        <v>60</v>
      </c>
      <c r="D54" s="13">
        <v>43.4</v>
      </c>
      <c r="O54" s="2">
        <v>60</v>
      </c>
      <c r="P54" s="11">
        <f t="shared" si="1"/>
        <v>43.414400000000001</v>
      </c>
    </row>
    <row r="55" spans="2:16" x14ac:dyDescent="0.2">
      <c r="B55" s="8"/>
      <c r="C55" s="2">
        <v>70</v>
      </c>
      <c r="D55" s="14">
        <v>49.8</v>
      </c>
      <c r="O55" s="2">
        <v>70</v>
      </c>
      <c r="P55" s="11">
        <f t="shared" si="1"/>
        <v>49.781399999999998</v>
      </c>
    </row>
    <row r="64" spans="2:16" x14ac:dyDescent="0.2">
      <c r="B64" s="4"/>
      <c r="P64" s="9">
        <v>2.3999999999999998E-3</v>
      </c>
    </row>
    <row r="65" spans="1:18" x14ac:dyDescent="0.2">
      <c r="B65" s="4" t="s">
        <v>28</v>
      </c>
      <c r="D65" s="4" t="s">
        <v>29</v>
      </c>
      <c r="P65" s="9">
        <v>0.47220000000000001</v>
      </c>
      <c r="R65" t="s">
        <v>41</v>
      </c>
    </row>
    <row r="66" spans="1:18" x14ac:dyDescent="0.2">
      <c r="B66" s="4" t="s">
        <v>21</v>
      </c>
      <c r="P66" s="9">
        <v>4.9252000000000002</v>
      </c>
    </row>
    <row r="67" spans="1:18" x14ac:dyDescent="0.2">
      <c r="P67" s="9"/>
    </row>
    <row r="68" spans="1:18" x14ac:dyDescent="0.2">
      <c r="A68" s="15"/>
      <c r="C68" s="2" t="s">
        <v>5</v>
      </c>
      <c r="D68" s="2" t="s">
        <v>6</v>
      </c>
      <c r="O68" s="2" t="s">
        <v>5</v>
      </c>
      <c r="P68" s="10" t="s">
        <v>30</v>
      </c>
    </row>
    <row r="69" spans="1:18" x14ac:dyDescent="0.2">
      <c r="B69" s="16"/>
      <c r="C69" s="2">
        <v>1</v>
      </c>
      <c r="D69" s="12">
        <v>2.5</v>
      </c>
      <c r="E69" s="18" t="s">
        <v>31</v>
      </c>
      <c r="O69" s="2">
        <v>1</v>
      </c>
      <c r="P69" s="17"/>
    </row>
    <row r="70" spans="1:18" x14ac:dyDescent="0.2">
      <c r="B70" s="16"/>
      <c r="C70" s="2">
        <v>2</v>
      </c>
      <c r="D70" s="13">
        <v>3.7</v>
      </c>
      <c r="E70" s="18" t="s">
        <v>32</v>
      </c>
      <c r="O70" s="2">
        <v>2</v>
      </c>
      <c r="P70" s="17"/>
    </row>
    <row r="71" spans="1:18" x14ac:dyDescent="0.2">
      <c r="B71" s="16"/>
      <c r="C71" s="2">
        <v>3</v>
      </c>
      <c r="D71" s="13">
        <v>4.8</v>
      </c>
      <c r="O71" s="2">
        <v>3</v>
      </c>
      <c r="P71" s="17"/>
    </row>
    <row r="72" spans="1:18" x14ac:dyDescent="0.2">
      <c r="B72" s="16"/>
      <c r="C72" s="2">
        <v>4</v>
      </c>
      <c r="D72" s="13">
        <v>5.9</v>
      </c>
      <c r="O72" s="2">
        <v>4</v>
      </c>
      <c r="P72" s="17"/>
    </row>
    <row r="73" spans="1:18" x14ac:dyDescent="0.2">
      <c r="B73" s="16"/>
      <c r="C73" s="2">
        <v>5</v>
      </c>
      <c r="D73" s="14">
        <v>7</v>
      </c>
      <c r="O73" s="2">
        <v>5</v>
      </c>
      <c r="P73" s="17"/>
    </row>
    <row r="74" spans="1:18" x14ac:dyDescent="0.2">
      <c r="B74" s="12">
        <v>10.199999999999999</v>
      </c>
      <c r="C74" s="2">
        <v>10</v>
      </c>
      <c r="D74" s="12">
        <v>9.9</v>
      </c>
      <c r="E74" s="18" t="s">
        <v>33</v>
      </c>
      <c r="O74" s="2">
        <v>10</v>
      </c>
      <c r="P74" s="17">
        <f t="shared" ref="P74:P80" si="2">(P$64*(O74)^2)+(P$65*(O74)^1)+(P$66)</f>
        <v>9.8872</v>
      </c>
    </row>
    <row r="75" spans="1:18" x14ac:dyDescent="0.2">
      <c r="B75" s="13">
        <v>15.5</v>
      </c>
      <c r="C75" s="2">
        <v>20</v>
      </c>
      <c r="D75" s="13">
        <v>15.3</v>
      </c>
      <c r="E75" s="18" t="s">
        <v>34</v>
      </c>
      <c r="O75" s="2">
        <v>20</v>
      </c>
      <c r="P75" s="17">
        <f t="shared" si="2"/>
        <v>15.3292</v>
      </c>
    </row>
    <row r="76" spans="1:18" x14ac:dyDescent="0.2">
      <c r="B76" s="13">
        <v>21.4</v>
      </c>
      <c r="C76" s="2">
        <v>30</v>
      </c>
      <c r="D76" s="13">
        <v>21.3</v>
      </c>
      <c r="E76" s="18" t="s">
        <v>35</v>
      </c>
      <c r="O76" s="2">
        <v>30</v>
      </c>
      <c r="P76" s="17">
        <f t="shared" si="2"/>
        <v>21.251200000000001</v>
      </c>
    </row>
    <row r="77" spans="1:18" x14ac:dyDescent="0.2">
      <c r="B77" s="13">
        <v>27.5</v>
      </c>
      <c r="C77" s="2">
        <v>40</v>
      </c>
      <c r="D77" s="13">
        <v>27.7</v>
      </c>
      <c r="E77" s="18" t="s">
        <v>36</v>
      </c>
      <c r="O77" s="2">
        <v>40</v>
      </c>
      <c r="P77" s="17">
        <f t="shared" si="2"/>
        <v>27.653200000000002</v>
      </c>
    </row>
    <row r="78" spans="1:18" x14ac:dyDescent="0.2">
      <c r="B78" s="13">
        <v>34.5</v>
      </c>
      <c r="C78" s="2">
        <v>50</v>
      </c>
      <c r="D78" s="13">
        <v>34.5</v>
      </c>
      <c r="O78" s="2">
        <v>50</v>
      </c>
      <c r="P78" s="17">
        <f t="shared" si="2"/>
        <v>34.535200000000003</v>
      </c>
    </row>
    <row r="79" spans="1:18" x14ac:dyDescent="0.2">
      <c r="B79" s="13">
        <v>42</v>
      </c>
      <c r="C79" s="2">
        <v>60</v>
      </c>
      <c r="D79" s="13">
        <v>41.9</v>
      </c>
      <c r="O79" s="2">
        <v>60</v>
      </c>
      <c r="P79" s="17">
        <f t="shared" si="2"/>
        <v>41.897199999999998</v>
      </c>
    </row>
    <row r="80" spans="1:18" x14ac:dyDescent="0.2">
      <c r="B80" s="14">
        <v>50</v>
      </c>
      <c r="C80" s="2">
        <v>70</v>
      </c>
      <c r="D80" s="14">
        <v>49.7</v>
      </c>
      <c r="O80" s="2">
        <v>70</v>
      </c>
      <c r="P80" s="17">
        <f t="shared" si="2"/>
        <v>49.739199999999997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M41"/>
  <sheetViews>
    <sheetView showGridLines="0" zoomScale="90" zoomScaleNormal="90" workbookViewId="0">
      <selection activeCell="D4" sqref="D4"/>
    </sheetView>
  </sheetViews>
  <sheetFormatPr defaultRowHeight="12.75" x14ac:dyDescent="0.2"/>
  <sheetData>
    <row r="1" spans="1:13" x14ac:dyDescent="0.2">
      <c r="M1" s="7" t="s">
        <v>16</v>
      </c>
    </row>
    <row r="2" spans="1:13" x14ac:dyDescent="0.2">
      <c r="A2" t="s">
        <v>0</v>
      </c>
    </row>
    <row r="3" spans="1:13" x14ac:dyDescent="0.2">
      <c r="B3" t="s">
        <v>1</v>
      </c>
    </row>
    <row r="4" spans="1:13" x14ac:dyDescent="0.2">
      <c r="B4" t="s">
        <v>2</v>
      </c>
    </row>
    <row r="5" spans="1:13" x14ac:dyDescent="0.2">
      <c r="B5" t="s">
        <v>3</v>
      </c>
    </row>
    <row r="7" spans="1:13" x14ac:dyDescent="0.2">
      <c r="B7" t="s">
        <v>4</v>
      </c>
    </row>
    <row r="8" spans="1:13" x14ac:dyDescent="0.2">
      <c r="B8" s="4" t="s">
        <v>9</v>
      </c>
    </row>
    <row r="9" spans="1:13" x14ac:dyDescent="0.2">
      <c r="B9" s="4" t="s">
        <v>10</v>
      </c>
    </row>
    <row r="11" spans="1:13" x14ac:dyDescent="0.2">
      <c r="B11" s="4" t="s">
        <v>11</v>
      </c>
    </row>
    <row r="13" spans="1:13" x14ac:dyDescent="0.2">
      <c r="C13" s="2" t="s">
        <v>5</v>
      </c>
      <c r="D13" s="2" t="s">
        <v>6</v>
      </c>
    </row>
    <row r="14" spans="1:13" x14ac:dyDescent="0.2">
      <c r="C14" s="2">
        <v>10</v>
      </c>
      <c r="D14" s="3">
        <v>10.5</v>
      </c>
      <c r="E14" s="1" t="s">
        <v>7</v>
      </c>
    </row>
    <row r="15" spans="1:13" x14ac:dyDescent="0.2">
      <c r="C15" s="2">
        <v>70</v>
      </c>
      <c r="D15" s="3">
        <v>44.95</v>
      </c>
      <c r="E15" s="1" t="s">
        <v>8</v>
      </c>
    </row>
    <row r="17" spans="2:6" x14ac:dyDescent="0.2">
      <c r="D17" s="5" t="s">
        <v>13</v>
      </c>
    </row>
    <row r="18" spans="2:6" x14ac:dyDescent="0.2">
      <c r="D18" s="5">
        <v>0.57416999999999996</v>
      </c>
    </row>
    <row r="19" spans="2:6" x14ac:dyDescent="0.2">
      <c r="D19" s="5">
        <v>4.7583299999999999</v>
      </c>
    </row>
    <row r="21" spans="2:6" x14ac:dyDescent="0.2">
      <c r="C21" s="2" t="s">
        <v>5</v>
      </c>
      <c r="D21" s="2" t="s">
        <v>6</v>
      </c>
    </row>
    <row r="22" spans="2:6" x14ac:dyDescent="0.2">
      <c r="C22" s="2">
        <v>10</v>
      </c>
      <c r="D22" s="6">
        <f t="shared" ref="D22:D28" si="0">($D$18*C22)+$D$19</f>
        <v>10.500029999999999</v>
      </c>
    </row>
    <row r="23" spans="2:6" x14ac:dyDescent="0.2">
      <c r="C23" s="2">
        <v>20</v>
      </c>
      <c r="D23" s="6">
        <f t="shared" si="0"/>
        <v>16.24173</v>
      </c>
    </row>
    <row r="24" spans="2:6" x14ac:dyDescent="0.2">
      <c r="C24" s="2">
        <v>30</v>
      </c>
      <c r="D24" s="6">
        <f t="shared" si="0"/>
        <v>21.983429999999998</v>
      </c>
    </row>
    <row r="25" spans="2:6" x14ac:dyDescent="0.2">
      <c r="C25" s="2">
        <v>40</v>
      </c>
      <c r="D25" s="6">
        <f t="shared" si="0"/>
        <v>27.72513</v>
      </c>
    </row>
    <row r="26" spans="2:6" x14ac:dyDescent="0.2">
      <c r="C26" s="2">
        <v>50</v>
      </c>
      <c r="D26" s="6">
        <f t="shared" si="0"/>
        <v>33.466829999999995</v>
      </c>
    </row>
    <row r="27" spans="2:6" x14ac:dyDescent="0.2">
      <c r="C27" s="2">
        <v>60</v>
      </c>
      <c r="D27" s="6">
        <f t="shared" si="0"/>
        <v>39.208529999999996</v>
      </c>
    </row>
    <row r="28" spans="2:6" x14ac:dyDescent="0.2">
      <c r="C28" s="2">
        <v>70</v>
      </c>
      <c r="D28" s="6">
        <f t="shared" si="0"/>
        <v>44.950229999999998</v>
      </c>
    </row>
    <row r="30" spans="2:6" x14ac:dyDescent="0.2">
      <c r="B30" s="4" t="s">
        <v>12</v>
      </c>
    </row>
    <row r="32" spans="2:6" x14ac:dyDescent="0.2">
      <c r="C32" s="2" t="s">
        <v>5</v>
      </c>
      <c r="D32" s="2" t="s">
        <v>6</v>
      </c>
      <c r="E32">
        <f>(D15-D14)/6</f>
        <v>5.7416666666666671</v>
      </c>
      <c r="F32" s="4" t="s">
        <v>14</v>
      </c>
    </row>
    <row r="33" spans="2:4" x14ac:dyDescent="0.2">
      <c r="C33" s="2">
        <v>10</v>
      </c>
      <c r="D33" s="6">
        <f>D14</f>
        <v>10.5</v>
      </c>
    </row>
    <row r="34" spans="2:4" x14ac:dyDescent="0.2">
      <c r="C34" s="2">
        <v>20</v>
      </c>
      <c r="D34" s="6">
        <f>(D33+$E$32)</f>
        <v>16.241666666666667</v>
      </c>
    </row>
    <row r="35" spans="2:4" x14ac:dyDescent="0.2">
      <c r="C35" s="2">
        <v>30</v>
      </c>
      <c r="D35" s="6">
        <f t="shared" ref="D35:D39" si="1">(D34+$E$32)</f>
        <v>21.983333333333334</v>
      </c>
    </row>
    <row r="36" spans="2:4" x14ac:dyDescent="0.2">
      <c r="C36" s="2">
        <v>40</v>
      </c>
      <c r="D36" s="6">
        <f t="shared" si="1"/>
        <v>27.725000000000001</v>
      </c>
    </row>
    <row r="37" spans="2:4" x14ac:dyDescent="0.2">
      <c r="C37" s="2">
        <v>50</v>
      </c>
      <c r="D37" s="6">
        <f t="shared" si="1"/>
        <v>33.466666666666669</v>
      </c>
    </row>
    <row r="38" spans="2:4" x14ac:dyDescent="0.2">
      <c r="C38" s="2">
        <v>60</v>
      </c>
      <c r="D38" s="6">
        <f t="shared" si="1"/>
        <v>39.208333333333336</v>
      </c>
    </row>
    <row r="39" spans="2:4" x14ac:dyDescent="0.2">
      <c r="C39" s="2">
        <v>70</v>
      </c>
      <c r="D39" s="6">
        <f t="shared" si="1"/>
        <v>44.95</v>
      </c>
    </row>
    <row r="41" spans="2:4" x14ac:dyDescent="0.2">
      <c r="B41" t="s">
        <v>15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V80"/>
  <sheetViews>
    <sheetView showGridLines="0" tabSelected="1" zoomScale="90" zoomScaleNormal="90" workbookViewId="0"/>
  </sheetViews>
  <sheetFormatPr defaultRowHeight="12.75" x14ac:dyDescent="0.2"/>
  <cols>
    <col min="1" max="1" width="4" customWidth="1"/>
    <col min="3" max="3" width="7.7109375" customWidth="1"/>
    <col min="15" max="15" width="7.7109375" customWidth="1"/>
  </cols>
  <sheetData>
    <row r="1" spans="1:22" x14ac:dyDescent="0.2">
      <c r="M1" s="7" t="s">
        <v>16</v>
      </c>
    </row>
    <row r="2" spans="1:22" x14ac:dyDescent="0.2">
      <c r="A2" t="s">
        <v>0</v>
      </c>
    </row>
    <row r="3" spans="1:22" x14ac:dyDescent="0.2">
      <c r="B3" s="4" t="s">
        <v>37</v>
      </c>
    </row>
    <row r="4" spans="1:22" x14ac:dyDescent="0.2">
      <c r="B4" t="s">
        <v>17</v>
      </c>
    </row>
    <row r="5" spans="1:22" x14ac:dyDescent="0.2">
      <c r="B5" t="s">
        <v>20</v>
      </c>
      <c r="D5" s="4" t="s">
        <v>27</v>
      </c>
    </row>
    <row r="6" spans="1:22" x14ac:dyDescent="0.2">
      <c r="B6" t="s">
        <v>19</v>
      </c>
    </row>
    <row r="7" spans="1:22" x14ac:dyDescent="0.2">
      <c r="B7" t="s">
        <v>18</v>
      </c>
      <c r="D7" s="4" t="s">
        <v>25</v>
      </c>
    </row>
    <row r="8" spans="1:22" x14ac:dyDescent="0.2">
      <c r="D8" s="4"/>
    </row>
    <row r="9" spans="1:22" x14ac:dyDescent="0.2">
      <c r="D9" s="4"/>
    </row>
    <row r="12" spans="1:22" x14ac:dyDescent="0.2">
      <c r="B12" s="4"/>
      <c r="P12" s="9">
        <v>-3.5999999999999999E-3</v>
      </c>
    </row>
    <row r="13" spans="1:22" x14ac:dyDescent="0.2">
      <c r="B13" s="4" t="s">
        <v>22</v>
      </c>
      <c r="D13" s="4" t="s">
        <v>26</v>
      </c>
      <c r="P13" s="9">
        <v>0.93320000000000003</v>
      </c>
      <c r="R13" t="s">
        <v>39</v>
      </c>
    </row>
    <row r="14" spans="1:22" x14ac:dyDescent="0.2">
      <c r="B14" s="4" t="s">
        <v>21</v>
      </c>
      <c r="P14" s="9">
        <v>2.4769000000000001</v>
      </c>
    </row>
    <row r="15" spans="1:22" x14ac:dyDescent="0.2">
      <c r="P15" s="9"/>
    </row>
    <row r="16" spans="1:22" x14ac:dyDescent="0.2">
      <c r="B16" s="20" t="s">
        <v>38</v>
      </c>
      <c r="C16" s="2" t="s">
        <v>5</v>
      </c>
      <c r="D16" s="2" t="s">
        <v>6</v>
      </c>
      <c r="O16" s="2" t="s">
        <v>5</v>
      </c>
      <c r="P16" s="10" t="s">
        <v>30</v>
      </c>
      <c r="R16" s="19"/>
      <c r="S16" s="19"/>
      <c r="T16" s="19"/>
      <c r="U16" s="19"/>
      <c r="V16" s="19"/>
    </row>
    <row r="17" spans="2:22" x14ac:dyDescent="0.2">
      <c r="B17" s="16">
        <v>2.5</v>
      </c>
      <c r="C17" s="2">
        <v>1</v>
      </c>
      <c r="D17" s="12">
        <v>2.5</v>
      </c>
      <c r="E17" s="18" t="s">
        <v>31</v>
      </c>
      <c r="O17" s="2">
        <v>1</v>
      </c>
      <c r="P17" s="17"/>
      <c r="R17" s="19"/>
      <c r="S17" s="19"/>
      <c r="T17" s="19"/>
      <c r="U17" s="19"/>
      <c r="V17" s="19"/>
    </row>
    <row r="18" spans="2:22" x14ac:dyDescent="0.2">
      <c r="B18" s="16">
        <v>3.7</v>
      </c>
      <c r="C18" s="2">
        <v>2</v>
      </c>
      <c r="D18" s="13">
        <v>3.7</v>
      </c>
      <c r="E18" s="18" t="s">
        <v>32</v>
      </c>
      <c r="O18" s="2">
        <v>2</v>
      </c>
      <c r="P18" s="17"/>
      <c r="R18" s="19"/>
      <c r="S18" s="19"/>
      <c r="T18" s="19"/>
      <c r="U18" s="19"/>
      <c r="V18" s="19"/>
    </row>
    <row r="19" spans="2:22" x14ac:dyDescent="0.2">
      <c r="B19" s="16">
        <v>4.8</v>
      </c>
      <c r="C19" s="2">
        <v>3</v>
      </c>
      <c r="D19" s="13">
        <v>4.8</v>
      </c>
      <c r="O19" s="2">
        <v>3</v>
      </c>
      <c r="P19" s="17"/>
      <c r="R19" s="19"/>
      <c r="S19" s="19"/>
      <c r="T19" s="19"/>
      <c r="U19" s="19"/>
      <c r="V19" s="19"/>
    </row>
    <row r="20" spans="2:22" x14ac:dyDescent="0.2">
      <c r="B20" s="16">
        <v>5.9</v>
      </c>
      <c r="C20" s="2">
        <v>4</v>
      </c>
      <c r="D20" s="13">
        <v>5.9</v>
      </c>
      <c r="O20" s="2">
        <v>4</v>
      </c>
      <c r="P20" s="17"/>
      <c r="R20" s="19"/>
      <c r="S20" s="19"/>
      <c r="T20" s="19"/>
      <c r="U20" s="19"/>
      <c r="V20" s="19"/>
    </row>
    <row r="21" spans="2:22" x14ac:dyDescent="0.2">
      <c r="B21" s="16">
        <v>7</v>
      </c>
      <c r="C21" s="2">
        <v>5</v>
      </c>
      <c r="D21" s="14">
        <v>7</v>
      </c>
      <c r="O21" s="2">
        <v>5</v>
      </c>
      <c r="P21" s="17"/>
      <c r="R21" s="19"/>
      <c r="S21" s="19"/>
      <c r="T21" s="19"/>
      <c r="U21" s="19"/>
      <c r="V21" s="19"/>
    </row>
    <row r="22" spans="2:22" x14ac:dyDescent="0.2">
      <c r="B22" s="16">
        <v>11.5</v>
      </c>
      <c r="C22" s="2">
        <v>10</v>
      </c>
      <c r="D22" s="12">
        <v>11.4</v>
      </c>
      <c r="E22" s="18" t="s">
        <v>33</v>
      </c>
      <c r="O22" s="2">
        <v>10</v>
      </c>
      <c r="P22" s="17">
        <f t="shared" ref="P22:P28" si="0">(P$12*(O22)^2)+(P$13*(O22)^1)+(P$14)</f>
        <v>11.448900000000002</v>
      </c>
      <c r="R22" s="19"/>
      <c r="S22" s="19"/>
      <c r="T22" s="19"/>
      <c r="U22" s="19"/>
      <c r="V22" s="19"/>
    </row>
    <row r="23" spans="2:22" x14ac:dyDescent="0.2">
      <c r="B23" s="16">
        <v>19.7</v>
      </c>
      <c r="C23" s="2">
        <v>20</v>
      </c>
      <c r="D23" s="13">
        <v>19.7</v>
      </c>
      <c r="E23" s="18" t="s">
        <v>34</v>
      </c>
      <c r="O23" s="2">
        <v>20</v>
      </c>
      <c r="P23" s="17">
        <f t="shared" si="0"/>
        <v>19.700900000000001</v>
      </c>
      <c r="R23" s="19"/>
      <c r="S23" s="19"/>
      <c r="T23" s="19"/>
      <c r="U23" s="19"/>
      <c r="V23" s="19"/>
    </row>
    <row r="24" spans="2:22" x14ac:dyDescent="0.2">
      <c r="B24" s="16">
        <v>27.2</v>
      </c>
      <c r="C24" s="2">
        <v>30</v>
      </c>
      <c r="D24" s="13">
        <v>27.2</v>
      </c>
      <c r="E24" s="18" t="s">
        <v>35</v>
      </c>
      <c r="O24" s="2">
        <v>30</v>
      </c>
      <c r="P24" s="17">
        <f t="shared" si="0"/>
        <v>27.232900000000004</v>
      </c>
      <c r="R24" s="19"/>
      <c r="S24" s="19"/>
      <c r="T24" s="19"/>
      <c r="U24" s="19"/>
      <c r="V24" s="19"/>
    </row>
    <row r="25" spans="2:22" x14ac:dyDescent="0.2">
      <c r="B25" s="16">
        <v>34</v>
      </c>
      <c r="C25" s="2">
        <v>40</v>
      </c>
      <c r="D25" s="13">
        <v>34</v>
      </c>
      <c r="E25" s="18" t="s">
        <v>36</v>
      </c>
      <c r="O25" s="2">
        <v>40</v>
      </c>
      <c r="P25" s="17">
        <f t="shared" si="0"/>
        <v>34.044900000000005</v>
      </c>
      <c r="R25" s="19"/>
      <c r="S25" s="19"/>
      <c r="T25" s="19"/>
      <c r="U25" s="19"/>
      <c r="V25" s="19"/>
    </row>
    <row r="26" spans="2:22" x14ac:dyDescent="0.2">
      <c r="B26" s="16">
        <v>40</v>
      </c>
      <c r="C26" s="2">
        <v>50</v>
      </c>
      <c r="D26" s="13">
        <v>40.1</v>
      </c>
      <c r="O26" s="2">
        <v>50</v>
      </c>
      <c r="P26" s="17">
        <f t="shared" si="0"/>
        <v>40.136900000000004</v>
      </c>
      <c r="R26" s="19"/>
      <c r="S26" s="19"/>
      <c r="T26" s="19"/>
      <c r="U26" s="19"/>
      <c r="V26" s="19"/>
    </row>
    <row r="27" spans="2:22" x14ac:dyDescent="0.2">
      <c r="B27" s="16">
        <v>45.4</v>
      </c>
      <c r="C27" s="2">
        <v>60</v>
      </c>
      <c r="D27" s="13">
        <v>45.4</v>
      </c>
      <c r="O27" s="2">
        <v>60</v>
      </c>
      <c r="P27" s="17">
        <f t="shared" si="0"/>
        <v>45.508900000000004</v>
      </c>
      <c r="R27" s="19"/>
      <c r="S27" s="19"/>
      <c r="T27" s="19"/>
      <c r="U27" s="19"/>
      <c r="V27" s="19"/>
    </row>
    <row r="28" spans="2:22" x14ac:dyDescent="0.2">
      <c r="B28" s="16">
        <v>50</v>
      </c>
      <c r="C28" s="2">
        <v>70</v>
      </c>
      <c r="D28" s="14">
        <v>50.2</v>
      </c>
      <c r="O28" s="2">
        <v>70</v>
      </c>
      <c r="P28" s="17">
        <f t="shared" si="0"/>
        <v>50.160899999999998</v>
      </c>
    </row>
    <row r="39" spans="2:18" x14ac:dyDescent="0.2">
      <c r="P39" s="9">
        <v>-2.9999999999999997E-4</v>
      </c>
    </row>
    <row r="40" spans="2:18" x14ac:dyDescent="0.2">
      <c r="B40" s="4" t="s">
        <v>24</v>
      </c>
      <c r="P40" s="9">
        <v>0.67569999999999997</v>
      </c>
      <c r="R40" t="s">
        <v>40</v>
      </c>
    </row>
    <row r="41" spans="2:18" x14ac:dyDescent="0.2">
      <c r="B41" s="4" t="s">
        <v>23</v>
      </c>
      <c r="P41" s="9">
        <v>3.9523999999999999</v>
      </c>
    </row>
    <row r="42" spans="2:18" x14ac:dyDescent="0.2">
      <c r="P42" s="9"/>
    </row>
    <row r="43" spans="2:18" x14ac:dyDescent="0.2">
      <c r="C43" s="2" t="s">
        <v>5</v>
      </c>
      <c r="D43" s="2" t="s">
        <v>6</v>
      </c>
      <c r="O43" s="2" t="s">
        <v>5</v>
      </c>
      <c r="P43" s="10" t="s">
        <v>30</v>
      </c>
    </row>
    <row r="44" spans="2:18" x14ac:dyDescent="0.2">
      <c r="B44" s="8"/>
      <c r="C44" s="2">
        <v>1</v>
      </c>
      <c r="D44" s="12">
        <v>2.5</v>
      </c>
      <c r="E44" s="18" t="s">
        <v>31</v>
      </c>
      <c r="O44" s="2">
        <v>1</v>
      </c>
      <c r="P44" s="17"/>
    </row>
    <row r="45" spans="2:18" x14ac:dyDescent="0.2">
      <c r="B45" s="8"/>
      <c r="C45" s="2">
        <v>2</v>
      </c>
      <c r="D45" s="13">
        <v>3.7</v>
      </c>
      <c r="E45" s="18" t="s">
        <v>32</v>
      </c>
      <c r="O45" s="2">
        <v>2</v>
      </c>
      <c r="P45" s="17"/>
    </row>
    <row r="46" spans="2:18" x14ac:dyDescent="0.2">
      <c r="B46" s="8"/>
      <c r="C46" s="2">
        <v>3</v>
      </c>
      <c r="D46" s="13">
        <v>4.8</v>
      </c>
      <c r="O46" s="2">
        <v>3</v>
      </c>
      <c r="P46" s="17"/>
    </row>
    <row r="47" spans="2:18" x14ac:dyDescent="0.2">
      <c r="B47" s="8"/>
      <c r="C47" s="2">
        <v>4</v>
      </c>
      <c r="D47" s="13">
        <v>5.9</v>
      </c>
      <c r="O47" s="2">
        <v>4</v>
      </c>
      <c r="P47" s="17"/>
    </row>
    <row r="48" spans="2:18" x14ac:dyDescent="0.2">
      <c r="B48" s="8"/>
      <c r="C48" s="2">
        <v>5</v>
      </c>
      <c r="D48" s="14">
        <v>7</v>
      </c>
      <c r="O48" s="2">
        <v>5</v>
      </c>
      <c r="P48" s="17"/>
    </row>
    <row r="49" spans="2:16" x14ac:dyDescent="0.2">
      <c r="B49" s="8"/>
      <c r="C49" s="2">
        <v>10</v>
      </c>
      <c r="D49" s="12">
        <v>10.7</v>
      </c>
      <c r="E49" s="18" t="s">
        <v>33</v>
      </c>
      <c r="O49" s="2">
        <v>10</v>
      </c>
      <c r="P49" s="11">
        <f t="shared" ref="P49:P55" si="1">(P$39*(O49)^2)+(P$40*(O49)^1)+(P$41)</f>
        <v>10.679399999999999</v>
      </c>
    </row>
    <row r="50" spans="2:16" x14ac:dyDescent="0.2">
      <c r="B50" s="8"/>
      <c r="C50" s="2">
        <v>20</v>
      </c>
      <c r="D50" s="13">
        <v>17.3</v>
      </c>
      <c r="E50" s="18" t="s">
        <v>34</v>
      </c>
      <c r="O50" s="2">
        <v>20</v>
      </c>
      <c r="P50" s="11">
        <f t="shared" si="1"/>
        <v>17.346399999999999</v>
      </c>
    </row>
    <row r="51" spans="2:16" x14ac:dyDescent="0.2">
      <c r="B51" s="8"/>
      <c r="C51" s="2">
        <v>30</v>
      </c>
      <c r="D51" s="13">
        <v>24</v>
      </c>
      <c r="E51" s="18" t="s">
        <v>35</v>
      </c>
      <c r="O51" s="2">
        <v>30</v>
      </c>
      <c r="P51" s="11">
        <f t="shared" si="1"/>
        <v>23.953400000000002</v>
      </c>
    </row>
    <row r="52" spans="2:16" x14ac:dyDescent="0.2">
      <c r="B52" s="8"/>
      <c r="C52" s="2">
        <v>40</v>
      </c>
      <c r="D52" s="13">
        <v>30.5</v>
      </c>
      <c r="E52" s="18" t="s">
        <v>36</v>
      </c>
      <c r="O52" s="2">
        <v>40</v>
      </c>
      <c r="P52" s="11">
        <f t="shared" si="1"/>
        <v>30.500399999999999</v>
      </c>
    </row>
    <row r="53" spans="2:16" x14ac:dyDescent="0.2">
      <c r="B53" s="8"/>
      <c r="C53" s="2">
        <v>50</v>
      </c>
      <c r="D53" s="13">
        <v>37</v>
      </c>
      <c r="O53" s="2">
        <v>50</v>
      </c>
      <c r="P53" s="11">
        <f t="shared" si="1"/>
        <v>36.987399999999994</v>
      </c>
    </row>
    <row r="54" spans="2:16" x14ac:dyDescent="0.2">
      <c r="B54" s="8"/>
      <c r="C54" s="2">
        <v>60</v>
      </c>
      <c r="D54" s="13">
        <v>43.4</v>
      </c>
      <c r="O54" s="2">
        <v>60</v>
      </c>
      <c r="P54" s="11">
        <f t="shared" si="1"/>
        <v>43.414400000000001</v>
      </c>
    </row>
    <row r="55" spans="2:16" x14ac:dyDescent="0.2">
      <c r="B55" s="8"/>
      <c r="C55" s="2">
        <v>70</v>
      </c>
      <c r="D55" s="14">
        <v>49.8</v>
      </c>
      <c r="O55" s="2">
        <v>70</v>
      </c>
      <c r="P55" s="11">
        <f t="shared" si="1"/>
        <v>49.781399999999998</v>
      </c>
    </row>
    <row r="64" spans="2:16" x14ac:dyDescent="0.2">
      <c r="B64" s="4"/>
      <c r="P64" s="9">
        <v>2.3999999999999998E-3</v>
      </c>
    </row>
    <row r="65" spans="1:18" x14ac:dyDescent="0.2">
      <c r="B65" s="4" t="s">
        <v>28</v>
      </c>
      <c r="D65" s="4" t="s">
        <v>29</v>
      </c>
      <c r="P65" s="9">
        <v>0.47220000000000001</v>
      </c>
      <c r="R65" t="s">
        <v>41</v>
      </c>
    </row>
    <row r="66" spans="1:18" x14ac:dyDescent="0.2">
      <c r="B66" s="4" t="s">
        <v>21</v>
      </c>
      <c r="P66" s="9">
        <v>4.9252000000000002</v>
      </c>
    </row>
    <row r="67" spans="1:18" x14ac:dyDescent="0.2">
      <c r="P67" s="9"/>
    </row>
    <row r="68" spans="1:18" x14ac:dyDescent="0.2">
      <c r="A68" s="15"/>
      <c r="C68" s="2" t="s">
        <v>5</v>
      </c>
      <c r="D68" s="2" t="s">
        <v>6</v>
      </c>
      <c r="O68" s="2" t="s">
        <v>5</v>
      </c>
      <c r="P68" s="10" t="s">
        <v>30</v>
      </c>
    </row>
    <row r="69" spans="1:18" x14ac:dyDescent="0.2">
      <c r="B69" s="16"/>
      <c r="C69" s="2">
        <v>1</v>
      </c>
      <c r="D69" s="12">
        <v>2.5</v>
      </c>
      <c r="E69" s="18" t="s">
        <v>31</v>
      </c>
      <c r="O69" s="2">
        <v>1</v>
      </c>
      <c r="P69" s="17"/>
    </row>
    <row r="70" spans="1:18" x14ac:dyDescent="0.2">
      <c r="B70" s="16"/>
      <c r="C70" s="2">
        <v>2</v>
      </c>
      <c r="D70" s="13">
        <v>3.7</v>
      </c>
      <c r="E70" s="18" t="s">
        <v>32</v>
      </c>
      <c r="O70" s="2">
        <v>2</v>
      </c>
      <c r="P70" s="17"/>
    </row>
    <row r="71" spans="1:18" x14ac:dyDescent="0.2">
      <c r="B71" s="16"/>
      <c r="C71" s="2">
        <v>3</v>
      </c>
      <c r="D71" s="13">
        <v>4.8</v>
      </c>
      <c r="O71" s="2">
        <v>3</v>
      </c>
      <c r="P71" s="17"/>
    </row>
    <row r="72" spans="1:18" x14ac:dyDescent="0.2">
      <c r="B72" s="16"/>
      <c r="C72" s="2">
        <v>4</v>
      </c>
      <c r="D72" s="13">
        <v>5.9</v>
      </c>
      <c r="O72" s="2">
        <v>4</v>
      </c>
      <c r="P72" s="17"/>
    </row>
    <row r="73" spans="1:18" x14ac:dyDescent="0.2">
      <c r="B73" s="16"/>
      <c r="C73" s="2">
        <v>5</v>
      </c>
      <c r="D73" s="14">
        <v>7</v>
      </c>
      <c r="O73" s="2">
        <v>5</v>
      </c>
      <c r="P73" s="17"/>
    </row>
    <row r="74" spans="1:18" x14ac:dyDescent="0.2">
      <c r="B74" s="12">
        <v>10.199999999999999</v>
      </c>
      <c r="C74" s="2">
        <v>10</v>
      </c>
      <c r="D74" s="12">
        <v>9.9</v>
      </c>
      <c r="E74" s="18" t="s">
        <v>33</v>
      </c>
      <c r="O74" s="2">
        <v>10</v>
      </c>
      <c r="P74" s="17">
        <f t="shared" ref="P74:P80" si="2">(P$64*(O74)^2)+(P$65*(O74)^1)+(P$66)</f>
        <v>9.8872</v>
      </c>
    </row>
    <row r="75" spans="1:18" x14ac:dyDescent="0.2">
      <c r="B75" s="13">
        <v>15.5</v>
      </c>
      <c r="C75" s="2">
        <v>20</v>
      </c>
      <c r="D75" s="13">
        <v>15.3</v>
      </c>
      <c r="E75" s="18" t="s">
        <v>34</v>
      </c>
      <c r="O75" s="2">
        <v>20</v>
      </c>
      <c r="P75" s="17">
        <f t="shared" si="2"/>
        <v>15.3292</v>
      </c>
    </row>
    <row r="76" spans="1:18" x14ac:dyDescent="0.2">
      <c r="B76" s="13">
        <v>21.4</v>
      </c>
      <c r="C76" s="2">
        <v>30</v>
      </c>
      <c r="D76" s="13">
        <v>21.3</v>
      </c>
      <c r="E76" s="18" t="s">
        <v>35</v>
      </c>
      <c r="O76" s="2">
        <v>30</v>
      </c>
      <c r="P76" s="17">
        <f t="shared" si="2"/>
        <v>21.251200000000001</v>
      </c>
    </row>
    <row r="77" spans="1:18" x14ac:dyDescent="0.2">
      <c r="B77" s="13">
        <v>27.5</v>
      </c>
      <c r="C77" s="2">
        <v>40</v>
      </c>
      <c r="D77" s="13">
        <v>27.7</v>
      </c>
      <c r="E77" s="18" t="s">
        <v>36</v>
      </c>
      <c r="O77" s="2">
        <v>40</v>
      </c>
      <c r="P77" s="17">
        <f t="shared" si="2"/>
        <v>27.653200000000002</v>
      </c>
    </row>
    <row r="78" spans="1:18" x14ac:dyDescent="0.2">
      <c r="B78" s="13">
        <v>34.5</v>
      </c>
      <c r="C78" s="2">
        <v>50</v>
      </c>
      <c r="D78" s="13">
        <v>34.5</v>
      </c>
      <c r="O78" s="2">
        <v>50</v>
      </c>
      <c r="P78" s="17">
        <f t="shared" si="2"/>
        <v>34.535200000000003</v>
      </c>
    </row>
    <row r="79" spans="1:18" x14ac:dyDescent="0.2">
      <c r="B79" s="13">
        <v>42</v>
      </c>
      <c r="C79" s="2">
        <v>60</v>
      </c>
      <c r="D79" s="13">
        <v>41.9</v>
      </c>
      <c r="O79" s="2">
        <v>60</v>
      </c>
      <c r="P79" s="17">
        <f t="shared" si="2"/>
        <v>41.897199999999998</v>
      </c>
    </row>
    <row r="80" spans="1:18" x14ac:dyDescent="0.2">
      <c r="B80" s="14">
        <v>50</v>
      </c>
      <c r="C80" s="2">
        <v>70</v>
      </c>
      <c r="D80" s="14">
        <v>49.7</v>
      </c>
      <c r="O80" s="2">
        <v>70</v>
      </c>
      <c r="P80" s="17">
        <f t="shared" si="2"/>
        <v>49.739199999999997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examples_prog_lin_digr_curv (2</vt:lpstr>
      <vt:lpstr>linear_reg_curve</vt:lpstr>
      <vt:lpstr>examples_prog_lin_digr_curves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2018-12-05T02:50:52Z</dcterms:created>
  <dcterms:modified xsi:type="dcterms:W3CDTF">2018-12-05T20:34:30Z</dcterms:modified>
</cp:coreProperties>
</file>