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7575" tabRatio="749" firstSheet="1" activeTab="1"/>
  </bookViews>
  <sheets>
    <sheet name="Sheet3 (2)" sheetId="17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21" i="3" l="1"/>
  <c r="F22" i="3"/>
  <c r="F23" i="3"/>
  <c r="F24" i="3"/>
  <c r="F25" i="3"/>
  <c r="F20" i="3"/>
  <c r="K25" i="17" l="1"/>
  <c r="I26" i="17"/>
  <c r="N11" i="17" l="1"/>
  <c r="O14" i="17"/>
  <c r="O17" i="17" s="1"/>
  <c r="P17" i="17"/>
  <c r="Q17" i="17"/>
  <c r="P14" i="17"/>
  <c r="Q14" i="17"/>
  <c r="O15" i="17"/>
  <c r="P15" i="17"/>
  <c r="Q15" i="17"/>
  <c r="Q13" i="17"/>
  <c r="P13" i="17"/>
  <c r="O13" i="17"/>
  <c r="L16" i="17"/>
  <c r="L15" i="17"/>
  <c r="L14" i="17"/>
  <c r="L13" i="17"/>
  <c r="J16" i="17"/>
  <c r="J15" i="17"/>
  <c r="J14" i="17"/>
  <c r="J13" i="17"/>
  <c r="K16" i="17"/>
  <c r="K15" i="17"/>
  <c r="K14" i="17"/>
  <c r="K13" i="17"/>
</calcChain>
</file>

<file path=xl/sharedStrings.xml><?xml version="1.0" encoding="utf-8"?>
<sst xmlns="http://schemas.openxmlformats.org/spreadsheetml/2006/main" count="68" uniqueCount="59">
  <si>
    <t xml:space="preserve"> 11kxf250</t>
  </si>
  <si>
    <t xml:space="preserve"> 1383</t>
  </si>
  <si>
    <t xml:space="preserve"> bc-0 = 25.1</t>
  </si>
  <si>
    <t xml:space="preserve"> bc-6 = 22.3</t>
  </si>
  <si>
    <t xml:space="preserve"> bc-10 = 20.2</t>
  </si>
  <si>
    <t xml:space="preserve"> bc-14 = 18.4</t>
  </si>
  <si>
    <t xml:space="preserve"> bc-18 = 17.4</t>
  </si>
  <si>
    <t xml:space="preserve"> stk bv</t>
  </si>
  <si>
    <t xml:space="preserve"> 15xc300</t>
  </si>
  <si>
    <t xml:space="preserve"> 2007</t>
  </si>
  <si>
    <t xml:space="preserve"> 15sx250</t>
  </si>
  <si>
    <t xml:space="preserve">    base valve</t>
  </si>
  <si>
    <t xml:space="preserve"> aftermarket adj</t>
  </si>
  <si>
    <t xml:space="preserve"> bc-6 = 23.2</t>
  </si>
  <si>
    <t xml:space="preserve"> bc-12 = 21.7</t>
  </si>
  <si>
    <t xml:space="preserve"> bc-18 = 20.4</t>
  </si>
  <si>
    <t xml:space="preserve"> bc-24 = 18.7</t>
  </si>
  <si>
    <t xml:space="preserve"> 1992</t>
  </si>
  <si>
    <t xml:space="preserve"> bc-2 = 22.5</t>
  </si>
  <si>
    <t xml:space="preserve"> bc-3 = 20.3</t>
  </si>
  <si>
    <t xml:space="preserve"> bc-4 = 18.4</t>
  </si>
  <si>
    <t xml:space="preserve"> 14xc300</t>
  </si>
  <si>
    <t xml:space="preserve"> 1925</t>
  </si>
  <si>
    <t xml:space="preserve"> bc-2 = 21.7</t>
  </si>
  <si>
    <t xml:space="preserve"> bc-4 = 19.5</t>
  </si>
  <si>
    <t xml:space="preserve"> bc-6 = 18.8</t>
  </si>
  <si>
    <t xml:space="preserve"> MB1 adjustable</t>
  </si>
  <si>
    <t xml:space="preserve">    base bolt</t>
  </si>
  <si>
    <t xml:space="preserve"> mc0</t>
  </si>
  <si>
    <t xml:space="preserve"> mc8</t>
  </si>
  <si>
    <t xml:space="preserve"> mc15</t>
  </si>
  <si>
    <t xml:space="preserve"> mc22</t>
  </si>
  <si>
    <t xml:space="preserve"> _04</t>
  </si>
  <si>
    <t xml:space="preserve"> _05</t>
  </si>
  <si>
    <t xml:space="preserve"> _07</t>
  </si>
  <si>
    <t xml:space="preserve"> _09</t>
  </si>
  <si>
    <t xml:space="preserve"> r0</t>
  </si>
  <si>
    <t>r8</t>
  </si>
  <si>
    <t xml:space="preserve"> r15</t>
  </si>
  <si>
    <t xml:space="preserve"> r22</t>
  </si>
  <si>
    <t xml:space="preserve"> 6-2-17</t>
  </si>
  <si>
    <t xml:space="preserve"> 2)  We have to make the wave shim from 23.2 x 16id shim.</t>
  </si>
  <si>
    <t xml:space="preserve">       --&gt; Using your fingers, bend the shim around 1/2 diameter shaft.</t>
  </si>
  <si>
    <t xml:space="preserve">       --&gt; Use slightly smaller diameter as needed to get exact dish ht.</t>
  </si>
  <si>
    <t xml:space="preserve"> 1)  The gp sc baseplate v4 uses a wave shim to keep the mv shims tight against the face of mv piston.</t>
  </si>
  <si>
    <t xml:space="preserve"> 4) Also see     AER_mv_gp_sc_baseplate_v4_waveShim_measTool  (directly below).</t>
  </si>
  <si>
    <t>dish ht [mm]</t>
  </si>
  <si>
    <t xml:space="preserve"> force [lbs]</t>
  </si>
  <si>
    <t xml:space="preserve"> &lt;---  knocking noise with 1.85 dish ht</t>
  </si>
  <si>
    <t xml:space="preserve"> &lt;---  no knocking noise with 2.20 dish ht</t>
  </si>
  <si>
    <t xml:space="preserve">         --&gt; Test 2830 shows you can hear loud knocking noise with 23.15 x 16id wave shim with 2.30mm dish ht.</t>
  </si>
  <si>
    <t xml:space="preserve">               You can also see this on the dyno graph.</t>
  </si>
  <si>
    <t xml:space="preserve">       Without any wave shim, there is a knocking noise from the mv shims hitting the steel mv pistion.</t>
  </si>
  <si>
    <t xml:space="preserve"> vdb / excel / AER_mv_gp_sc_baseplate_v4_waveshims.xlsx</t>
  </si>
  <si>
    <t xml:space="preserve">         --&gt; Test 2875 shows you can hear slight knocking noise with 23.2 x 16id wave shim with 1.85mm dish ht.</t>
  </si>
  <si>
    <t xml:space="preserve">         --&gt; Test 2832 show there is no knocking noise with  23.2 x 16id wave shim and 2.20mm dish ht.</t>
  </si>
  <si>
    <t xml:space="preserve">       --&gt; See    AER_mv_gp_sc_baseplate_v4_waveShim_measTool  (directly below).  </t>
  </si>
  <si>
    <t xml:space="preserve"> 3) Below are very approximate forces for the 23.2 x 16id wave shim (from shim program), that gives</t>
  </si>
  <si>
    <t xml:space="preserve">      some comparison.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</si>
</sst>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Border="1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quotePrefix="1" applyFont="1" applyBorder="1" applyAlignment="1">
      <alignment horizontal="left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quotePrefix="1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quotePrefix="1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" xfId="0" quotePrefix="1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0" borderId="0" xfId="0" applyNumberFormat="1"/>
    <xf numFmtId="167" fontId="3" fillId="0" borderId="0" xfId="0" quotePrefix="1" applyNumberFormat="1" applyFont="1" applyAlignment="1">
      <alignment horizontal="center"/>
    </xf>
    <xf numFmtId="167" fontId="4" fillId="0" borderId="0" xfId="0" applyNumberFormat="1" applyFont="1"/>
    <xf numFmtId="167" fontId="4" fillId="0" borderId="0" xfId="0" quotePrefix="1" applyNumberFormat="1" applyFont="1" applyAlignment="1">
      <alignment horizontal="left"/>
    </xf>
    <xf numFmtId="0" fontId="5" fillId="0" borderId="0" xfId="0" applyFont="1"/>
    <xf numFmtId="0" fontId="0" fillId="0" borderId="0" xfId="0" applyFont="1" applyAlignment="1">
      <alignment horizontal="center"/>
    </xf>
    <xf numFmtId="167" fontId="0" fillId="0" borderId="0" xfId="0" quotePrefix="1" applyNumberFormat="1" applyFont="1" applyAlignment="1">
      <alignment horizontal="center"/>
    </xf>
    <xf numFmtId="167" fontId="0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9900"/>
      <color rgb="FF0000FF"/>
      <color rgb="FF008000"/>
      <color rgb="FF0000CC"/>
      <color rgb="FF7337C3"/>
      <color rgb="FF542DA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E1:Q41"/>
  <sheetViews>
    <sheetView showGridLines="0" zoomScale="80" zoomScaleNormal="80" workbookViewId="0"/>
  </sheetViews>
  <sheetFormatPr defaultRowHeight="15" x14ac:dyDescent="0.25"/>
  <cols>
    <col min="1" max="4" width="9.7109375" customWidth="1"/>
    <col min="5" max="5" width="17.85546875" customWidth="1"/>
    <col min="6" max="6" width="13" customWidth="1"/>
    <col min="7" max="18" width="9.7109375" customWidth="1"/>
    <col min="19" max="33" width="9.140625" customWidth="1"/>
  </cols>
  <sheetData>
    <row r="1" spans="5:17" ht="15" customHeight="1" x14ac:dyDescent="0.25"/>
    <row r="2" spans="5:17" ht="15" customHeight="1" x14ac:dyDescent="0.25"/>
    <row r="3" spans="5:17" ht="15" customHeight="1" x14ac:dyDescent="0.3">
      <c r="E3" s="8" t="s">
        <v>0</v>
      </c>
      <c r="F3" s="9" t="s">
        <v>2</v>
      </c>
      <c r="G3" s="3"/>
      <c r="H3" s="6"/>
      <c r="I3" s="3"/>
    </row>
    <row r="4" spans="5:17" ht="15" customHeight="1" x14ac:dyDescent="0.3">
      <c r="E4" s="10" t="s">
        <v>1</v>
      </c>
      <c r="F4" s="11" t="s">
        <v>3</v>
      </c>
      <c r="G4" s="3"/>
      <c r="H4" s="7"/>
      <c r="I4" s="19" t="s">
        <v>32</v>
      </c>
      <c r="J4" s="1" t="s">
        <v>33</v>
      </c>
      <c r="K4" s="1" t="s">
        <v>34</v>
      </c>
      <c r="L4" s="1" t="s">
        <v>35</v>
      </c>
      <c r="N4" s="19" t="s">
        <v>32</v>
      </c>
      <c r="O4" s="1" t="s">
        <v>33</v>
      </c>
      <c r="P4" s="1" t="s">
        <v>34</v>
      </c>
      <c r="Q4" s="1" t="s">
        <v>35</v>
      </c>
    </row>
    <row r="5" spans="5:17" ht="15" customHeight="1" x14ac:dyDescent="0.3">
      <c r="E5" s="12" t="s">
        <v>7</v>
      </c>
      <c r="F5" s="11" t="s">
        <v>4</v>
      </c>
      <c r="G5" s="3"/>
      <c r="H5" s="7"/>
      <c r="I5" s="20" t="s">
        <v>28</v>
      </c>
      <c r="J5" s="21" t="s">
        <v>29</v>
      </c>
      <c r="K5" s="21" t="s">
        <v>30</v>
      </c>
      <c r="L5" s="21" t="s">
        <v>31</v>
      </c>
      <c r="N5" s="24" t="s">
        <v>36</v>
      </c>
      <c r="O5" s="25" t="s">
        <v>37</v>
      </c>
      <c r="P5" s="25" t="s">
        <v>38</v>
      </c>
      <c r="Q5" s="25" t="s">
        <v>39</v>
      </c>
    </row>
    <row r="6" spans="5:17" ht="15" customHeight="1" x14ac:dyDescent="0.3">
      <c r="E6" s="10"/>
      <c r="F6" s="11" t="s">
        <v>5</v>
      </c>
      <c r="G6" s="3"/>
      <c r="H6" s="6"/>
      <c r="I6" s="19"/>
      <c r="J6" s="1"/>
      <c r="K6" s="1"/>
      <c r="L6" s="1"/>
      <c r="N6" s="19"/>
      <c r="O6" s="1"/>
      <c r="P6" s="1"/>
      <c r="Q6" s="1"/>
    </row>
    <row r="7" spans="5:17" ht="15" customHeight="1" x14ac:dyDescent="0.3">
      <c r="E7" s="13"/>
      <c r="F7" s="14" t="s">
        <v>6</v>
      </c>
      <c r="G7" s="3"/>
      <c r="H7" s="6"/>
      <c r="I7" s="19">
        <v>0.4</v>
      </c>
      <c r="J7" s="1">
        <v>0.3</v>
      </c>
      <c r="K7" s="1">
        <v>0.2</v>
      </c>
      <c r="L7" s="1">
        <v>0.4</v>
      </c>
      <c r="N7" s="26">
        <v>-17.399999999999999</v>
      </c>
      <c r="O7" s="22">
        <v>-9.1999999999999993</v>
      </c>
      <c r="P7" s="22">
        <v>-3.6</v>
      </c>
      <c r="Q7" s="22">
        <v>-2.7</v>
      </c>
    </row>
    <row r="8" spans="5:17" ht="15" customHeight="1" x14ac:dyDescent="0.25">
      <c r="I8" s="1">
        <v>1.3</v>
      </c>
      <c r="J8" s="1">
        <v>0.9</v>
      </c>
      <c r="K8" s="1">
        <v>0.8</v>
      </c>
      <c r="L8" s="1">
        <v>0.7</v>
      </c>
      <c r="N8" s="22">
        <v>-33.6</v>
      </c>
      <c r="O8" s="22">
        <v>-23</v>
      </c>
      <c r="P8" s="22">
        <v>-14.3</v>
      </c>
      <c r="Q8" s="22">
        <v>-10.5</v>
      </c>
    </row>
    <row r="9" spans="5:17" ht="15" customHeight="1" x14ac:dyDescent="0.25">
      <c r="I9" s="23">
        <v>22.5</v>
      </c>
      <c r="J9" s="1">
        <v>20.100000000000001</v>
      </c>
      <c r="K9" s="1">
        <v>18</v>
      </c>
      <c r="L9" s="1">
        <v>16.399999999999999</v>
      </c>
      <c r="N9" s="22">
        <v>-146.80000000000001</v>
      </c>
      <c r="O9" s="22">
        <v>-124.8</v>
      </c>
      <c r="P9" s="22">
        <v>-100.9</v>
      </c>
      <c r="Q9" s="22">
        <v>-87.5</v>
      </c>
    </row>
    <row r="10" spans="5:17" ht="15" customHeight="1" x14ac:dyDescent="0.25">
      <c r="E10" s="8" t="s">
        <v>8</v>
      </c>
      <c r="F10" s="9" t="s">
        <v>2</v>
      </c>
      <c r="I10" s="23">
        <v>36.6</v>
      </c>
      <c r="J10" s="1">
        <v>33.5</v>
      </c>
      <c r="K10" s="1">
        <v>30.5</v>
      </c>
      <c r="L10" s="1">
        <v>28.8</v>
      </c>
      <c r="N10" s="23"/>
      <c r="O10" s="1"/>
      <c r="P10" s="1"/>
      <c r="Q10" s="1"/>
    </row>
    <row r="11" spans="5:17" ht="15" customHeight="1" x14ac:dyDescent="0.25">
      <c r="E11" s="10" t="s">
        <v>9</v>
      </c>
      <c r="F11" s="11" t="s">
        <v>13</v>
      </c>
      <c r="I11" s="1"/>
      <c r="J11" s="1"/>
      <c r="K11" s="1"/>
      <c r="L11" s="1"/>
      <c r="N11" s="22">
        <f>(N9/N8)</f>
        <v>4.3690476190476195</v>
      </c>
      <c r="O11" s="1"/>
      <c r="P11" s="1"/>
      <c r="Q11" s="1"/>
    </row>
    <row r="12" spans="5:17" ht="15" customHeight="1" x14ac:dyDescent="0.25">
      <c r="E12" s="12" t="s">
        <v>26</v>
      </c>
      <c r="F12" s="11" t="s">
        <v>14</v>
      </c>
      <c r="I12" s="1"/>
      <c r="J12" s="1"/>
      <c r="K12" s="1"/>
      <c r="L12" s="1"/>
      <c r="N12" s="1"/>
      <c r="O12" s="1"/>
      <c r="P12" s="1"/>
      <c r="Q12" s="1"/>
    </row>
    <row r="13" spans="5:17" ht="15" customHeight="1" x14ac:dyDescent="0.25">
      <c r="E13" s="12" t="s">
        <v>27</v>
      </c>
      <c r="F13" s="11" t="s">
        <v>15</v>
      </c>
      <c r="I13" s="1"/>
      <c r="J13" s="22">
        <f t="shared" ref="J13:L16" si="0">($I7+J7)/2</f>
        <v>0.35</v>
      </c>
      <c r="K13" s="22">
        <f t="shared" si="0"/>
        <v>0.30000000000000004</v>
      </c>
      <c r="L13" s="22">
        <f t="shared" si="0"/>
        <v>0.4</v>
      </c>
      <c r="N13" s="1"/>
      <c r="O13" s="22">
        <f>($N7+O7)/2</f>
        <v>-13.299999999999999</v>
      </c>
      <c r="P13" s="22">
        <f>($N7+P7)/2</f>
        <v>-10.5</v>
      </c>
      <c r="Q13" s="22">
        <f>($N7+Q7)/2</f>
        <v>-10.049999999999999</v>
      </c>
    </row>
    <row r="14" spans="5:17" ht="15" customHeight="1" x14ac:dyDescent="0.25">
      <c r="E14" s="13"/>
      <c r="F14" s="15" t="s">
        <v>16</v>
      </c>
      <c r="I14" s="1"/>
      <c r="J14" s="22">
        <f t="shared" si="0"/>
        <v>1.1000000000000001</v>
      </c>
      <c r="K14" s="22">
        <f t="shared" si="0"/>
        <v>1.05</v>
      </c>
      <c r="L14" s="22">
        <f t="shared" si="0"/>
        <v>1</v>
      </c>
      <c r="N14" s="1"/>
      <c r="O14" s="22">
        <f t="shared" ref="O14:Q14" si="1">($N8+O8)/2</f>
        <v>-28.3</v>
      </c>
      <c r="P14" s="22">
        <f t="shared" si="1"/>
        <v>-23.950000000000003</v>
      </c>
      <c r="Q14" s="22">
        <f t="shared" si="1"/>
        <v>-22.05</v>
      </c>
    </row>
    <row r="15" spans="5:17" ht="15" customHeight="1" x14ac:dyDescent="0.25">
      <c r="I15" s="1"/>
      <c r="J15" s="23">
        <f t="shared" si="0"/>
        <v>21.3</v>
      </c>
      <c r="K15" s="23">
        <f t="shared" si="0"/>
        <v>20.25</v>
      </c>
      <c r="L15" s="23">
        <f t="shared" si="0"/>
        <v>19.45</v>
      </c>
      <c r="N15" s="1"/>
      <c r="O15" s="22">
        <f t="shared" ref="O15:Q15" si="2">($N9+O9)/2</f>
        <v>-135.80000000000001</v>
      </c>
      <c r="P15" s="22">
        <f t="shared" si="2"/>
        <v>-123.85000000000001</v>
      </c>
      <c r="Q15" s="22">
        <f t="shared" si="2"/>
        <v>-117.15</v>
      </c>
    </row>
    <row r="16" spans="5:17" ht="15" customHeight="1" x14ac:dyDescent="0.25">
      <c r="I16" s="1"/>
      <c r="J16" s="23">
        <f t="shared" si="0"/>
        <v>35.049999999999997</v>
      </c>
      <c r="K16" s="23">
        <f t="shared" si="0"/>
        <v>33.549999999999997</v>
      </c>
      <c r="L16" s="23">
        <f t="shared" si="0"/>
        <v>32.700000000000003</v>
      </c>
      <c r="N16" s="1"/>
      <c r="O16" s="23"/>
      <c r="P16" s="23"/>
      <c r="Q16" s="23"/>
    </row>
    <row r="17" spans="5:17" ht="15" customHeight="1" x14ac:dyDescent="0.25">
      <c r="E17" s="8" t="s">
        <v>10</v>
      </c>
      <c r="F17" s="9" t="s">
        <v>2</v>
      </c>
      <c r="I17" s="1"/>
      <c r="J17" s="1"/>
      <c r="K17" s="1"/>
      <c r="L17" s="1"/>
      <c r="O17" s="22">
        <f>(O15/O14)</f>
        <v>4.7985865724381629</v>
      </c>
      <c r="P17" s="22">
        <f t="shared" ref="P17:Q17" si="3">(P15/P14)</f>
        <v>5.1711899791231728</v>
      </c>
      <c r="Q17" s="22">
        <f t="shared" si="3"/>
        <v>5.3129251700680271</v>
      </c>
    </row>
    <row r="18" spans="5:17" ht="15" customHeight="1" x14ac:dyDescent="0.25">
      <c r="E18" s="10" t="s">
        <v>17</v>
      </c>
      <c r="F18" s="11" t="s">
        <v>18</v>
      </c>
      <c r="I18" s="1"/>
      <c r="J18" s="1"/>
      <c r="K18" s="1"/>
      <c r="L18" s="1"/>
      <c r="M18" s="1"/>
      <c r="N18" s="1"/>
    </row>
    <row r="19" spans="5:17" ht="15" customHeight="1" x14ac:dyDescent="0.25">
      <c r="E19" s="12" t="s">
        <v>12</v>
      </c>
      <c r="F19" s="11" t="s">
        <v>19</v>
      </c>
      <c r="I19" s="1"/>
      <c r="J19" s="1"/>
      <c r="K19" s="1"/>
      <c r="L19" s="1"/>
      <c r="M19" s="1"/>
      <c r="N19" s="1"/>
    </row>
    <row r="20" spans="5:17" ht="15" customHeight="1" x14ac:dyDescent="0.25">
      <c r="E20" s="18" t="s">
        <v>11</v>
      </c>
      <c r="F20" s="15" t="s">
        <v>20</v>
      </c>
      <c r="I20" s="1"/>
      <c r="J20" s="1"/>
      <c r="K20" s="1"/>
      <c r="L20" s="1"/>
      <c r="N20" s="1"/>
      <c r="O20" s="1"/>
    </row>
    <row r="21" spans="5:17" ht="15" customHeight="1" x14ac:dyDescent="0.25">
      <c r="E21" s="17"/>
      <c r="F21" s="16"/>
      <c r="I21" s="1"/>
      <c r="J21" s="1"/>
      <c r="K21" s="1"/>
      <c r="L21" s="1"/>
      <c r="N21" s="1"/>
      <c r="O21" s="1"/>
    </row>
    <row r="22" spans="5:17" ht="15" customHeight="1" x14ac:dyDescent="0.25">
      <c r="E22" s="3"/>
      <c r="F22" s="3"/>
      <c r="G22" s="5"/>
      <c r="O22" s="1"/>
    </row>
    <row r="23" spans="5:17" ht="15" customHeight="1" x14ac:dyDescent="0.25">
      <c r="E23" s="3"/>
      <c r="F23" s="3"/>
      <c r="G23" s="5"/>
      <c r="O23" s="1"/>
    </row>
    <row r="24" spans="5:17" ht="15" customHeight="1" x14ac:dyDescent="0.25">
      <c r="E24" s="8" t="s">
        <v>21</v>
      </c>
      <c r="F24" s="9" t="s">
        <v>2</v>
      </c>
      <c r="G24" s="5"/>
      <c r="H24" s="1"/>
      <c r="I24" s="1"/>
      <c r="J24" s="1"/>
      <c r="K24" s="1"/>
      <c r="L24" s="1"/>
      <c r="M24" s="1"/>
      <c r="N24" s="1"/>
      <c r="O24" s="1"/>
    </row>
    <row r="25" spans="5:17" ht="15" customHeight="1" x14ac:dyDescent="0.25">
      <c r="E25" s="10" t="s">
        <v>22</v>
      </c>
      <c r="F25" s="11" t="s">
        <v>23</v>
      </c>
      <c r="G25" s="5"/>
      <c r="H25" s="1"/>
      <c r="I25" s="1"/>
      <c r="J25" s="1"/>
      <c r="K25" s="1">
        <f>1/8</f>
        <v>0.125</v>
      </c>
      <c r="L25" s="1"/>
      <c r="M25" s="1"/>
      <c r="N25" s="1"/>
      <c r="O25" s="1"/>
    </row>
    <row r="26" spans="5:17" ht="15" customHeight="1" x14ac:dyDescent="0.25">
      <c r="E26" s="12" t="s">
        <v>12</v>
      </c>
      <c r="F26" s="11" t="s">
        <v>24</v>
      </c>
      <c r="G26" s="5"/>
      <c r="H26" s="1"/>
      <c r="I26" s="1">
        <f>4/25.4</f>
        <v>0.15748031496062992</v>
      </c>
      <c r="J26" s="1"/>
      <c r="K26" s="1"/>
      <c r="L26" s="1"/>
      <c r="M26" s="1"/>
      <c r="N26" s="1"/>
      <c r="O26" s="1"/>
    </row>
    <row r="27" spans="5:17" ht="15" customHeight="1" x14ac:dyDescent="0.25">
      <c r="E27" s="18" t="s">
        <v>11</v>
      </c>
      <c r="F27" s="15" t="s">
        <v>25</v>
      </c>
      <c r="G27" s="5"/>
      <c r="H27" s="1"/>
      <c r="I27" s="1"/>
      <c r="J27" s="1"/>
    </row>
    <row r="28" spans="5:17" ht="15" customHeight="1" x14ac:dyDescent="0.25">
      <c r="E28" s="17"/>
      <c r="F28" s="16"/>
      <c r="G28" s="5"/>
    </row>
    <row r="29" spans="5:17" ht="15" customHeight="1" x14ac:dyDescent="0.25"/>
    <row r="30" spans="5:17" ht="15" customHeight="1" x14ac:dyDescent="0.25"/>
    <row r="31" spans="5:17" ht="15" customHeight="1" x14ac:dyDescent="0.25"/>
    <row r="32" spans="5:17" ht="15" customHeight="1" x14ac:dyDescent="0.25"/>
    <row r="33" ht="15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C2:I27"/>
  <sheetViews>
    <sheetView showGridLines="0" tabSelected="1" zoomScale="90" zoomScaleNormal="90" workbookViewId="0">
      <selection activeCell="M14" sqref="M14"/>
    </sheetView>
  </sheetViews>
  <sheetFormatPr defaultRowHeight="15" x14ac:dyDescent="0.25"/>
  <cols>
    <col min="1" max="4" width="10.7109375" customWidth="1"/>
    <col min="5" max="5" width="10.85546875" customWidth="1"/>
    <col min="6" max="34" width="10.7109375" customWidth="1"/>
  </cols>
  <sheetData>
    <row r="2" spans="3:9" x14ac:dyDescent="0.25">
      <c r="C2" t="s">
        <v>40</v>
      </c>
      <c r="G2" s="31" t="s">
        <v>53</v>
      </c>
    </row>
    <row r="3" spans="3:9" ht="8.25" customHeight="1" x14ac:dyDescent="0.25"/>
    <row r="4" spans="3:9" ht="15.95" customHeight="1" x14ac:dyDescent="0.25">
      <c r="C4" s="2" t="s">
        <v>44</v>
      </c>
    </row>
    <row r="5" spans="3:9" ht="15.95" customHeight="1" x14ac:dyDescent="0.25">
      <c r="C5" s="2" t="s">
        <v>52</v>
      </c>
    </row>
    <row r="6" spans="3:9" ht="15.95" customHeight="1" x14ac:dyDescent="0.25">
      <c r="C6" s="2" t="s">
        <v>50</v>
      </c>
    </row>
    <row r="7" spans="3:9" ht="15.95" customHeight="1" x14ac:dyDescent="0.25">
      <c r="C7" s="2" t="s">
        <v>51</v>
      </c>
    </row>
    <row r="8" spans="3:9" ht="15.95" customHeight="1" x14ac:dyDescent="0.25">
      <c r="C8" s="2" t="s">
        <v>54</v>
      </c>
    </row>
    <row r="9" spans="3:9" ht="15.95" customHeight="1" x14ac:dyDescent="0.25">
      <c r="C9" s="2" t="s">
        <v>55</v>
      </c>
    </row>
    <row r="10" spans="3:9" ht="15.95" customHeight="1" x14ac:dyDescent="0.25"/>
    <row r="11" spans="3:9" ht="15.95" customHeight="1" x14ac:dyDescent="0.25">
      <c r="C11" t="s">
        <v>41</v>
      </c>
      <c r="D11" s="4"/>
      <c r="E11" s="4"/>
      <c r="F11" s="4"/>
      <c r="G11" s="4"/>
      <c r="I11" s="4"/>
    </row>
    <row r="12" spans="3:9" ht="15.95" customHeight="1" x14ac:dyDescent="0.25">
      <c r="C12" t="s">
        <v>42</v>
      </c>
    </row>
    <row r="13" spans="3:9" ht="15.95" customHeight="1" x14ac:dyDescent="0.25">
      <c r="C13" s="2" t="s">
        <v>43</v>
      </c>
    </row>
    <row r="14" spans="3:9" ht="15.95" customHeight="1" x14ac:dyDescent="0.25">
      <c r="C14" s="2" t="s">
        <v>56</v>
      </c>
    </row>
    <row r="15" spans="3:9" ht="15.95" customHeight="1" x14ac:dyDescent="0.25"/>
    <row r="16" spans="3:9" ht="15.95" customHeight="1" x14ac:dyDescent="0.25">
      <c r="C16" s="2" t="s">
        <v>57</v>
      </c>
    </row>
    <row r="17" spans="3:8" ht="15.95" customHeight="1" x14ac:dyDescent="0.25">
      <c r="C17" s="2" t="s">
        <v>58</v>
      </c>
    </row>
    <row r="18" spans="3:8" ht="15.95" customHeight="1" x14ac:dyDescent="0.25">
      <c r="C18" s="2"/>
      <c r="D18" s="28" t="s">
        <v>46</v>
      </c>
      <c r="E18" s="28" t="s">
        <v>47</v>
      </c>
    </row>
    <row r="19" spans="3:8" ht="15.95" customHeight="1" x14ac:dyDescent="0.25">
      <c r="C19" s="2"/>
      <c r="D19" s="32">
        <v>1.8</v>
      </c>
      <c r="E19" s="34">
        <v>2.02</v>
      </c>
      <c r="G19" s="29" t="s">
        <v>48</v>
      </c>
      <c r="H19" s="4"/>
    </row>
    <row r="20" spans="3:8" ht="15.95" customHeight="1" x14ac:dyDescent="0.25">
      <c r="C20" s="2"/>
      <c r="D20" s="33">
        <v>1.9</v>
      </c>
      <c r="E20" s="34">
        <v>2.33</v>
      </c>
      <c r="F20" s="35">
        <f>E20/E19</f>
        <v>1.1534653465346534</v>
      </c>
      <c r="H20" s="4"/>
    </row>
    <row r="21" spans="3:8" ht="15.95" customHeight="1" x14ac:dyDescent="0.25">
      <c r="C21" s="2"/>
      <c r="D21" s="33">
        <v>2</v>
      </c>
      <c r="E21" s="34">
        <v>2.67</v>
      </c>
      <c r="F21" s="35">
        <f t="shared" ref="F21:F25" si="0">E21/E20</f>
        <v>1.1459227467811157</v>
      </c>
      <c r="G21" s="27"/>
      <c r="H21" s="4"/>
    </row>
    <row r="22" spans="3:8" ht="15.95" customHeight="1" x14ac:dyDescent="0.25">
      <c r="C22" s="2"/>
      <c r="D22" s="33">
        <v>2.1</v>
      </c>
      <c r="E22" s="34">
        <v>3.05</v>
      </c>
      <c r="F22" s="35">
        <f t="shared" si="0"/>
        <v>1.1423220973782771</v>
      </c>
      <c r="G22" s="27"/>
      <c r="H22" s="4"/>
    </row>
    <row r="23" spans="3:8" ht="15.95" customHeight="1" x14ac:dyDescent="0.25">
      <c r="D23" s="34">
        <v>2.2000000000000002</v>
      </c>
      <c r="E23" s="34">
        <v>3.45</v>
      </c>
      <c r="F23" s="35">
        <f t="shared" si="0"/>
        <v>1.1311475409836067</v>
      </c>
      <c r="G23" s="30" t="s">
        <v>49</v>
      </c>
      <c r="H23" s="4"/>
    </row>
    <row r="24" spans="3:8" ht="15.95" customHeight="1" x14ac:dyDescent="0.25">
      <c r="C24" s="2"/>
      <c r="D24" s="34">
        <v>2.2999999999999998</v>
      </c>
      <c r="E24" s="34">
        <v>3.9</v>
      </c>
      <c r="F24" s="35">
        <f t="shared" si="0"/>
        <v>1.1304347826086956</v>
      </c>
      <c r="G24" s="27"/>
      <c r="H24" s="4"/>
    </row>
    <row r="25" spans="3:8" ht="15.95" customHeight="1" x14ac:dyDescent="0.25">
      <c r="D25" s="34">
        <v>2.4</v>
      </c>
      <c r="E25" s="34">
        <v>4.4000000000000004</v>
      </c>
      <c r="F25" s="35">
        <f t="shared" si="0"/>
        <v>1.1282051282051284</v>
      </c>
    </row>
    <row r="26" spans="3:8" ht="15.95" customHeight="1" x14ac:dyDescent="0.25"/>
    <row r="27" spans="3:8" ht="14.25" customHeight="1" x14ac:dyDescent="0.25">
      <c r="C27" s="2" t="s">
        <v>45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 (2)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2016-10-07T02:29:40Z</cp:lastPrinted>
  <dcterms:created xsi:type="dcterms:W3CDTF">2013-05-09T19:04:47Z</dcterms:created>
  <dcterms:modified xsi:type="dcterms:W3CDTF">2017-06-02T20:45:26Z</dcterms:modified>
</cp:coreProperties>
</file>