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40" windowHeight="10185" activeTab="1"/>
  </bookViews>
  <sheets>
    <sheet name="playing" sheetId="1" r:id="rId1"/>
    <sheet name="new_rzeta_targetnu" sheetId="4" r:id="rId2"/>
    <sheet name="Sheet2" sheetId="2" r:id="rId3"/>
    <sheet name="Sheet3" sheetId="3" r:id="rId4"/>
  </sheets>
  <definedNames>
    <definedName name="_xlnm.Print_Area" localSheetId="1">new_rzeta_targetnu!$A$20:$L$73</definedName>
  </definedNames>
  <calcPr calcId="145621"/>
</workbook>
</file>

<file path=xl/calcChain.xml><?xml version="1.0" encoding="utf-8"?>
<calcChain xmlns="http://schemas.openxmlformats.org/spreadsheetml/2006/main">
  <c r="H24" i="4" l="1"/>
  <c r="H23" i="4"/>
  <c r="E79" i="4" l="1"/>
  <c r="D79" i="4"/>
  <c r="H27" i="4" l="1"/>
  <c r="H28" i="4" l="1"/>
  <c r="H29" i="4" s="1"/>
  <c r="H30" i="4" s="1"/>
  <c r="H31" i="4" s="1"/>
  <c r="H32" i="4" s="1"/>
  <c r="H25" i="4"/>
  <c r="R27" i="1"/>
  <c r="Q27" i="1"/>
  <c r="O20" i="1"/>
  <c r="N20" i="1"/>
  <c r="H33" i="4" l="1"/>
  <c r="H34" i="4" s="1"/>
  <c r="H35" i="4" s="1"/>
  <c r="H36" i="4" s="1"/>
</calcChain>
</file>

<file path=xl/sharedStrings.xml><?xml version="1.0" encoding="utf-8"?>
<sst xmlns="http://schemas.openxmlformats.org/spreadsheetml/2006/main" count="45" uniqueCount="37">
  <si>
    <t xml:space="preserve"> 10-5-19</t>
  </si>
  <si>
    <t xml:space="preserve"> Springtown TORN XC</t>
  </si>
  <si>
    <t xml:space="preserve"> Kevin Beavers test rider</t>
  </si>
  <si>
    <t xml:space="preserve"> dp (3253)f  </t>
  </si>
  <si>
    <t xml:space="preserve"> dp (3507)f  </t>
  </si>
  <si>
    <t xml:space="preserve"> dp (3509)f  </t>
  </si>
  <si>
    <t xml:space="preserve"> 4CS forks</t>
  </si>
  <si>
    <t xml:space="preserve"> Showa convers forks</t>
  </si>
  <si>
    <t xml:space="preserve"> Addy AER spr conver forks</t>
  </si>
  <si>
    <t>Comparing r-zeta and riderfeedback on these three forks we have concluded we may need faster reb at 1-10ips.</t>
  </si>
  <si>
    <t>ips</t>
  </si>
  <si>
    <t>r-zeta</t>
  </si>
  <si>
    <t xml:space="preserve"> (3509)f</t>
  </si>
  <si>
    <t>start</t>
  </si>
  <si>
    <t>end</t>
  </si>
  <si>
    <t>single step</t>
  </si>
  <si>
    <t xml:space="preserve"> 5 step</t>
  </si>
  <si>
    <t xml:space="preserve"> 10 step</t>
  </si>
  <si>
    <t xml:space="preserve"> 10-13-19</t>
  </si>
  <si>
    <t xml:space="preserve"> a) </t>
  </si>
  <si>
    <t xml:space="preserve"> b) </t>
  </si>
  <si>
    <t xml:space="preserve"> c) </t>
  </si>
  <si>
    <t xml:space="preserve"> d) </t>
  </si>
  <si>
    <t xml:space="preserve"> Current r-zeta target numbers use the comp drag force number of 13.8</t>
  </si>
  <si>
    <t xml:space="preserve"> We need to create reb drag force to use when creating r-zeta target</t>
  </si>
  <si>
    <t xml:space="preserve"> average</t>
  </si>
  <si>
    <t xml:space="preserve"> 54 rows</t>
  </si>
  <si>
    <t>drag</t>
  </si>
  <si>
    <t xml:space="preserve"> 1ips</t>
  </si>
  <si>
    <t>reb</t>
  </si>
  <si>
    <t xml:space="preserve"> 50ips</t>
  </si>
  <si>
    <t xml:space="preserve"> use this one</t>
  </si>
  <si>
    <t xml:space="preserve"> This shock reb drag force is linear.</t>
  </si>
  <si>
    <t xml:space="preserve"> We are including shock reb drag on vdb</t>
  </si>
  <si>
    <t xml:space="preserve"> SHOCK</t>
  </si>
  <si>
    <t>shock</t>
  </si>
  <si>
    <t xml:space="preserve"> zeta_fkr_drag_force.xlsx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</si>
</sst>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1" fontId="0" fillId="0" borderId="0" xfId="0" applyNumberFormat="1"/>
    <xf numFmtId="0" fontId="1" fillId="0" borderId="0" xfId="0" applyFont="1"/>
    <xf numFmtId="2" fontId="0" fillId="0" borderId="0" xfId="0" applyNumberFormat="1"/>
    <xf numFmtId="0" fontId="0" fillId="0" borderId="0" xfId="0" applyFill="1" applyAlignment="1">
      <alignment horizontal="center"/>
    </xf>
    <xf numFmtId="0" fontId="0" fillId="0" borderId="0" xfId="0" applyFill="1"/>
    <xf numFmtId="0" fontId="0" fillId="5" borderId="0" xfId="0" applyFill="1"/>
    <xf numFmtId="0" fontId="0" fillId="5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quotePrefix="1" applyFill="1" applyAlignment="1">
      <alignment horizontal="left"/>
    </xf>
    <xf numFmtId="0" fontId="0" fillId="6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right"/>
    </xf>
    <xf numFmtId="2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right"/>
    </xf>
    <xf numFmtId="2" fontId="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3" borderId="4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quotePrefix="1" applyAlignment="1">
      <alignment horizontal="left"/>
    </xf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playing!$C$14:$C$25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playing!$D$14:$D$25</c:f>
              <c:numCache>
                <c:formatCode>General</c:formatCode>
                <c:ptCount val="12"/>
                <c:pt idx="0">
                  <c:v>0.55000000000000004</c:v>
                </c:pt>
                <c:pt idx="1">
                  <c:v>0.56999999999999995</c:v>
                </c:pt>
                <c:pt idx="2">
                  <c:v>0.59</c:v>
                </c:pt>
                <c:pt idx="3">
                  <c:v>0.61</c:v>
                </c:pt>
                <c:pt idx="4">
                  <c:v>0.622</c:v>
                </c:pt>
                <c:pt idx="5">
                  <c:v>0.64</c:v>
                </c:pt>
                <c:pt idx="6">
                  <c:v>0.65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882752"/>
        <c:axId val="147884288"/>
      </c:scatterChart>
      <c:valAx>
        <c:axId val="14788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884288"/>
        <c:crosses val="autoZero"/>
        <c:crossBetween val="midCat"/>
      </c:valAx>
      <c:valAx>
        <c:axId val="147884288"/>
        <c:scaling>
          <c:orientation val="minMax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88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playing!$C$31:$C$42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  <c:pt idx="10">
                  <c:v>60</c:v>
                </c:pt>
                <c:pt idx="11">
                  <c:v>70</c:v>
                </c:pt>
              </c:numCache>
            </c:numRef>
          </c:xVal>
          <c:yVal>
            <c:numRef>
              <c:f>playing!$D$31:$D$42</c:f>
              <c:numCache>
                <c:formatCode>General</c:formatCode>
                <c:ptCount val="12"/>
                <c:pt idx="0">
                  <c:v>0.5</c:v>
                </c:pt>
                <c:pt idx="1">
                  <c:v>0.52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0.57999999999999996</c:v>
                </c:pt>
                <c:pt idx="5">
                  <c:v>0.6</c:v>
                </c:pt>
                <c:pt idx="6">
                  <c:v>0.62</c:v>
                </c:pt>
                <c:pt idx="7">
                  <c:v>0.64</c:v>
                </c:pt>
                <c:pt idx="8">
                  <c:v>0.66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912576"/>
        <c:axId val="147914112"/>
      </c:scatterChart>
      <c:valAx>
        <c:axId val="1479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914112"/>
        <c:crosses val="autoZero"/>
        <c:crossBetween val="midCat"/>
      </c:valAx>
      <c:valAx>
        <c:axId val="147914112"/>
        <c:scaling>
          <c:orientation val="minMax"/>
          <c:min val="0.4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912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5875"/>
          </c:spPr>
          <c:marker>
            <c:symbol val="circle"/>
            <c:size val="2"/>
          </c:marker>
          <c:xVal>
            <c:numRef>
              <c:f>new_rzeta_targetnu!$G$27:$G$36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20</c:v>
                </c:pt>
                <c:pt idx="7">
                  <c:v>30</c:v>
                </c:pt>
                <c:pt idx="8">
                  <c:v>40</c:v>
                </c:pt>
                <c:pt idx="9">
                  <c:v>50</c:v>
                </c:pt>
              </c:numCache>
            </c:numRef>
          </c:xVal>
          <c:yVal>
            <c:numRef>
              <c:f>new_rzeta_targetnu!$H$27:$H$36</c:f>
              <c:numCache>
                <c:formatCode>0</c:formatCode>
                <c:ptCount val="10"/>
                <c:pt idx="0">
                  <c:v>16</c:v>
                </c:pt>
                <c:pt idx="1">
                  <c:v>16.326530612244898</c:v>
                </c:pt>
                <c:pt idx="2">
                  <c:v>16.653061224489797</c:v>
                </c:pt>
                <c:pt idx="3">
                  <c:v>16.979591836734695</c:v>
                </c:pt>
                <c:pt idx="4">
                  <c:v>17.306122448979593</c:v>
                </c:pt>
                <c:pt idx="5">
                  <c:v>18.938775510204081</c:v>
                </c:pt>
                <c:pt idx="6">
                  <c:v>22.204081632653061</c:v>
                </c:pt>
                <c:pt idx="7">
                  <c:v>25.469387755102041</c:v>
                </c:pt>
                <c:pt idx="8">
                  <c:v>28.73469387755102</c:v>
                </c:pt>
                <c:pt idx="9">
                  <c:v>32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69024"/>
        <c:axId val="150922368"/>
      </c:scatterChart>
      <c:valAx>
        <c:axId val="1507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922368"/>
        <c:crosses val="autoZero"/>
        <c:crossBetween val="midCat"/>
      </c:valAx>
      <c:valAx>
        <c:axId val="1509223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50769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214312</xdr:colOff>
      <xdr:row>11</xdr:row>
      <xdr:rowOff>28575</xdr:rowOff>
    </xdr:from>
    <xdr:to>
      <xdr:col>11</xdr:col>
      <xdr:colOff>519112</xdr:colOff>
      <xdr:row>25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214312</xdr:colOff>
      <xdr:row>28</xdr:row>
      <xdr:rowOff>28575</xdr:rowOff>
    </xdr:from>
    <xdr:to>
      <xdr:col>11</xdr:col>
      <xdr:colOff>519112</xdr:colOff>
      <xdr:row>42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346607</xdr:colOff>
      <xdr:row>8</xdr:row>
      <xdr:rowOff>92076</xdr:rowOff>
    </xdr:from>
    <xdr:to>
      <xdr:col>10</xdr:col>
      <xdr:colOff>177273</xdr:colOff>
      <xdr:row>15</xdr:row>
      <xdr:rowOff>130176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R42"/>
  <sheetViews>
    <sheetView showGridLines="0" topLeftCell="A7" workbookViewId="0">
      <selection activeCell="A7" sqref="A7"/>
    </sheetView>
  </sheetViews>
  <sheetFormatPr defaultRowHeight="15" x14ac:dyDescent="0.25"/>
  <sheetData>
    <row r="2" spans="1:18" x14ac:dyDescent="0.25">
      <c r="A2" t="s">
        <v>0</v>
      </c>
    </row>
    <row r="3" spans="1:18" x14ac:dyDescent="0.25">
      <c r="A3" t="s">
        <v>1</v>
      </c>
    </row>
    <row r="4" spans="1:18" x14ac:dyDescent="0.25">
      <c r="A4" t="s">
        <v>2</v>
      </c>
    </row>
    <row r="6" spans="1:18" x14ac:dyDescent="0.25">
      <c r="B6" s="2" t="s">
        <v>3</v>
      </c>
      <c r="C6" t="s">
        <v>6</v>
      </c>
    </row>
    <row r="7" spans="1:18" x14ac:dyDescent="0.25">
      <c r="B7" s="2" t="s">
        <v>4</v>
      </c>
      <c r="C7" t="s">
        <v>7</v>
      </c>
    </row>
    <row r="8" spans="1:18" x14ac:dyDescent="0.25">
      <c r="B8" s="2" t="s">
        <v>5</v>
      </c>
      <c r="C8" t="s">
        <v>8</v>
      </c>
    </row>
    <row r="9" spans="1:18" x14ac:dyDescent="0.25">
      <c r="B9" s="1"/>
    </row>
    <row r="10" spans="1:18" x14ac:dyDescent="0.25">
      <c r="B10" s="3" t="s">
        <v>9</v>
      </c>
    </row>
    <row r="12" spans="1:18" x14ac:dyDescent="0.25">
      <c r="D12" s="1" t="s">
        <v>12</v>
      </c>
      <c r="N12" s="8">
        <v>0.5</v>
      </c>
      <c r="O12" s="8">
        <v>0.87</v>
      </c>
      <c r="Q12" s="8">
        <v>0.5</v>
      </c>
      <c r="R12" s="8">
        <v>0.87</v>
      </c>
    </row>
    <row r="13" spans="1:18" x14ac:dyDescent="0.25">
      <c r="C13" s="4" t="s">
        <v>10</v>
      </c>
      <c r="D13" s="4" t="s">
        <v>11</v>
      </c>
      <c r="N13" s="8">
        <v>0.5</v>
      </c>
      <c r="O13" s="8">
        <v>0.76</v>
      </c>
      <c r="Q13" s="8">
        <v>0.5</v>
      </c>
      <c r="R13" s="8">
        <v>0.76</v>
      </c>
    </row>
    <row r="14" spans="1:18" x14ac:dyDescent="0.25">
      <c r="C14" s="6">
        <v>1</v>
      </c>
      <c r="D14" s="6">
        <v>0.55000000000000004</v>
      </c>
      <c r="N14" s="8">
        <v>0.48</v>
      </c>
      <c r="O14" s="8">
        <v>0.73</v>
      </c>
      <c r="Q14" s="8">
        <v>0.48</v>
      </c>
      <c r="R14" s="8">
        <v>0.73</v>
      </c>
    </row>
    <row r="15" spans="1:18" x14ac:dyDescent="0.25">
      <c r="C15" s="1">
        <v>2</v>
      </c>
      <c r="D15" s="1">
        <v>0.56999999999999995</v>
      </c>
      <c r="N15" s="8">
        <v>0.49</v>
      </c>
      <c r="O15" s="8">
        <v>0.72</v>
      </c>
      <c r="Q15" s="8">
        <v>0.49</v>
      </c>
      <c r="R15" s="8">
        <v>0.72</v>
      </c>
    </row>
    <row r="16" spans="1:18" x14ac:dyDescent="0.25">
      <c r="C16" s="5">
        <v>3</v>
      </c>
      <c r="D16" s="5">
        <v>0.59</v>
      </c>
      <c r="N16" s="8">
        <v>0.52</v>
      </c>
      <c r="O16" s="8">
        <v>0.71</v>
      </c>
      <c r="Q16" s="8">
        <v>0.52</v>
      </c>
      <c r="R16" s="8">
        <v>0.71</v>
      </c>
    </row>
    <row r="17" spans="3:18" x14ac:dyDescent="0.25">
      <c r="C17" s="1">
        <v>4</v>
      </c>
      <c r="D17" s="1">
        <v>0.61</v>
      </c>
      <c r="N17" s="8">
        <v>0.48</v>
      </c>
      <c r="O17" s="8">
        <v>0.67</v>
      </c>
      <c r="Q17" s="8">
        <v>0.48</v>
      </c>
      <c r="R17" s="8">
        <v>0.67</v>
      </c>
    </row>
    <row r="18" spans="3:18" x14ac:dyDescent="0.25">
      <c r="C18" s="1">
        <v>5</v>
      </c>
      <c r="D18" s="1">
        <v>0.622</v>
      </c>
      <c r="N18" s="8">
        <v>0.61</v>
      </c>
      <c r="O18" s="8">
        <v>0.66</v>
      </c>
      <c r="Q18" s="8">
        <v>0.61</v>
      </c>
      <c r="R18" s="8">
        <v>0.66</v>
      </c>
    </row>
    <row r="19" spans="3:18" x14ac:dyDescent="0.25">
      <c r="C19" s="5">
        <v>10</v>
      </c>
      <c r="D19" s="5">
        <v>0.64</v>
      </c>
      <c r="N19" s="8">
        <v>0.63</v>
      </c>
      <c r="O19" s="8">
        <v>0.64</v>
      </c>
      <c r="Q19" s="8">
        <v>0.63</v>
      </c>
      <c r="R19" s="8">
        <v>0.64</v>
      </c>
    </row>
    <row r="20" spans="3:18" x14ac:dyDescent="0.25">
      <c r="C20" s="1">
        <v>20</v>
      </c>
      <c r="D20" s="1">
        <v>0.65</v>
      </c>
      <c r="N20" s="9">
        <f>SUM(N12:N19)/8</f>
        <v>0.52625</v>
      </c>
      <c r="O20" s="9">
        <f>SUM(O12:O19)/8</f>
        <v>0.72</v>
      </c>
      <c r="Q20" s="8">
        <v>0.61</v>
      </c>
      <c r="R20" s="8">
        <v>0.66</v>
      </c>
    </row>
    <row r="21" spans="3:18" x14ac:dyDescent="0.25">
      <c r="C21" s="1">
        <v>30</v>
      </c>
      <c r="D21" s="1">
        <v>0.66</v>
      </c>
      <c r="O21" s="7"/>
      <c r="Q21" s="8">
        <v>0.48</v>
      </c>
      <c r="R21" s="8">
        <v>0.67</v>
      </c>
    </row>
    <row r="22" spans="3:18" x14ac:dyDescent="0.25">
      <c r="C22" s="1">
        <v>40</v>
      </c>
      <c r="D22" s="1">
        <v>0.67</v>
      </c>
      <c r="Q22" s="8">
        <v>0.52</v>
      </c>
      <c r="R22" s="8">
        <v>0.71</v>
      </c>
    </row>
    <row r="23" spans="3:18" x14ac:dyDescent="0.25">
      <c r="C23" s="1">
        <v>50</v>
      </c>
      <c r="D23" s="1">
        <v>0.68</v>
      </c>
      <c r="Q23" s="8">
        <v>0.49</v>
      </c>
      <c r="R23" s="8">
        <v>0.72</v>
      </c>
    </row>
    <row r="24" spans="3:18" x14ac:dyDescent="0.25">
      <c r="C24" s="1">
        <v>60</v>
      </c>
      <c r="D24" s="1">
        <v>0.69</v>
      </c>
      <c r="Q24" s="8">
        <v>0.48</v>
      </c>
      <c r="R24" s="8">
        <v>0.73</v>
      </c>
    </row>
    <row r="25" spans="3:18" x14ac:dyDescent="0.25">
      <c r="C25" s="5">
        <v>70</v>
      </c>
      <c r="D25" s="5">
        <v>0.7</v>
      </c>
      <c r="Q25" s="8">
        <v>0.5</v>
      </c>
      <c r="R25" s="8">
        <v>0.76</v>
      </c>
    </row>
    <row r="26" spans="3:18" x14ac:dyDescent="0.25">
      <c r="Q26" s="8">
        <v>0.5</v>
      </c>
      <c r="R26" s="8">
        <v>0.87</v>
      </c>
    </row>
    <row r="27" spans="3:18" x14ac:dyDescent="0.25">
      <c r="Q27" s="9">
        <f>SUM(Q12:Q26)/15</f>
        <v>0.51933333333333342</v>
      </c>
      <c r="R27" s="9">
        <f>SUM(R12:R26)/15</f>
        <v>0.72533333333333327</v>
      </c>
    </row>
    <row r="29" spans="3:18" x14ac:dyDescent="0.25">
      <c r="D29" s="1" t="s">
        <v>12</v>
      </c>
    </row>
    <row r="30" spans="3:18" x14ac:dyDescent="0.25">
      <c r="C30" s="4" t="s">
        <v>10</v>
      </c>
      <c r="D30" s="4" t="s">
        <v>11</v>
      </c>
    </row>
    <row r="31" spans="3:18" x14ac:dyDescent="0.25">
      <c r="C31" s="6">
        <v>1</v>
      </c>
      <c r="D31" s="6">
        <v>0.5</v>
      </c>
    </row>
    <row r="32" spans="3:18" x14ac:dyDescent="0.25">
      <c r="C32" s="1">
        <v>2</v>
      </c>
      <c r="D32" s="1">
        <v>0.52</v>
      </c>
    </row>
    <row r="33" spans="3:4" x14ac:dyDescent="0.25">
      <c r="C33" s="5">
        <v>3</v>
      </c>
      <c r="D33" s="5">
        <v>0.54</v>
      </c>
    </row>
    <row r="34" spans="3:4" x14ac:dyDescent="0.25">
      <c r="C34" s="1">
        <v>4</v>
      </c>
      <c r="D34" s="1">
        <v>0.56000000000000005</v>
      </c>
    </row>
    <row r="35" spans="3:4" x14ac:dyDescent="0.25">
      <c r="C35" s="1">
        <v>5</v>
      </c>
      <c r="D35" s="1">
        <v>0.57999999999999996</v>
      </c>
    </row>
    <row r="36" spans="3:4" x14ac:dyDescent="0.25">
      <c r="C36" s="5">
        <v>10</v>
      </c>
      <c r="D36" s="5">
        <v>0.6</v>
      </c>
    </row>
    <row r="37" spans="3:4" x14ac:dyDescent="0.25">
      <c r="C37" s="1">
        <v>20</v>
      </c>
      <c r="D37" s="1">
        <v>0.62</v>
      </c>
    </row>
    <row r="38" spans="3:4" x14ac:dyDescent="0.25">
      <c r="C38" s="1">
        <v>30</v>
      </c>
      <c r="D38" s="1">
        <v>0.64</v>
      </c>
    </row>
    <row r="39" spans="3:4" x14ac:dyDescent="0.25">
      <c r="C39" s="1">
        <v>40</v>
      </c>
      <c r="D39" s="1">
        <v>0.66</v>
      </c>
    </row>
    <row r="40" spans="3:4" x14ac:dyDescent="0.25">
      <c r="C40" s="1">
        <v>50</v>
      </c>
      <c r="D40" s="1">
        <v>0.68</v>
      </c>
    </row>
    <row r="41" spans="3:4" x14ac:dyDescent="0.25">
      <c r="C41" s="1">
        <v>60</v>
      </c>
      <c r="D41" s="1">
        <v>0.69</v>
      </c>
    </row>
    <row r="42" spans="3:4" x14ac:dyDescent="0.25">
      <c r="C42" s="5">
        <v>70</v>
      </c>
      <c r="D42" s="5">
        <v>0.7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S79"/>
  <sheetViews>
    <sheetView showGridLines="0" tabSelected="1" zoomScale="90" zoomScaleNormal="90" workbookViewId="0">
      <selection activeCell="L12" sqref="L12"/>
    </sheetView>
  </sheetViews>
  <sheetFormatPr defaultRowHeight="15" x14ac:dyDescent="0.25"/>
  <cols>
    <col min="4" max="4" width="9.140625" customWidth="1"/>
    <col min="5" max="5" width="9.28515625" customWidth="1"/>
    <col min="7" max="8" width="10.28515625" customWidth="1"/>
    <col min="10" max="11" width="10.28515625" customWidth="1"/>
  </cols>
  <sheetData>
    <row r="1" spans="1:17" x14ac:dyDescent="0.25">
      <c r="L1" s="36" t="s">
        <v>36</v>
      </c>
    </row>
    <row r="2" spans="1:17" x14ac:dyDescent="0.25">
      <c r="A2" t="s">
        <v>18</v>
      </c>
    </row>
    <row r="3" spans="1:17" x14ac:dyDescent="0.25">
      <c r="A3" s="2" t="s">
        <v>19</v>
      </c>
      <c r="B3" s="36" t="s">
        <v>33</v>
      </c>
    </row>
    <row r="4" spans="1:17" x14ac:dyDescent="0.25">
      <c r="A4" s="2" t="s">
        <v>20</v>
      </c>
      <c r="B4" t="s">
        <v>23</v>
      </c>
    </row>
    <row r="5" spans="1:17" x14ac:dyDescent="0.25">
      <c r="A5" s="2" t="s">
        <v>21</v>
      </c>
      <c r="B5" t="s">
        <v>24</v>
      </c>
    </row>
    <row r="6" spans="1:17" x14ac:dyDescent="0.25">
      <c r="A6" s="2" t="s">
        <v>22</v>
      </c>
      <c r="B6" s="2"/>
    </row>
    <row r="7" spans="1:17" x14ac:dyDescent="0.25">
      <c r="D7" s="3"/>
    </row>
    <row r="8" spans="1:17" x14ac:dyDescent="0.25">
      <c r="D8" s="37" t="s">
        <v>34</v>
      </c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17" x14ac:dyDescent="0.25">
      <c r="D9" s="11"/>
      <c r="E9" s="14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D10" s="15" t="s">
        <v>32</v>
      </c>
      <c r="E10" s="1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D11" s="11"/>
      <c r="E11" s="14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D12" s="11"/>
      <c r="E12" s="14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D13" s="11"/>
      <c r="E13" s="14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D14" s="11"/>
      <c r="E14" s="14"/>
      <c r="F14" s="11"/>
      <c r="G14" s="11"/>
      <c r="H14" s="11"/>
      <c r="I14" s="11"/>
      <c r="J14" s="11"/>
      <c r="K14" s="11"/>
    </row>
    <row r="15" spans="1:17" x14ac:dyDescent="0.25">
      <c r="D15" s="11"/>
      <c r="E15" s="14"/>
      <c r="F15" s="11"/>
      <c r="G15" s="11"/>
      <c r="H15" s="11"/>
      <c r="I15" s="11"/>
      <c r="J15" s="11"/>
      <c r="K15" s="11"/>
    </row>
    <row r="16" spans="1:17" x14ac:dyDescent="0.25">
      <c r="D16" s="11"/>
      <c r="E16" s="14"/>
      <c r="F16" s="11"/>
      <c r="G16" s="11"/>
      <c r="H16" s="11"/>
      <c r="I16" s="11"/>
      <c r="J16" s="11"/>
      <c r="K16" s="11"/>
    </row>
    <row r="20" spans="4:19" x14ac:dyDescent="0.25">
      <c r="D20" s="20" t="s">
        <v>35</v>
      </c>
      <c r="E20" s="20" t="s">
        <v>35</v>
      </c>
      <c r="G20" s="34" t="s">
        <v>31</v>
      </c>
      <c r="H20" s="35"/>
    </row>
    <row r="21" spans="4:19" x14ac:dyDescent="0.25">
      <c r="D21" s="20" t="s">
        <v>29</v>
      </c>
      <c r="E21" s="20" t="s">
        <v>29</v>
      </c>
      <c r="G21" s="21" t="s">
        <v>13</v>
      </c>
      <c r="H21" s="22">
        <v>16</v>
      </c>
    </row>
    <row r="22" spans="4:19" x14ac:dyDescent="0.25">
      <c r="D22" s="20" t="s">
        <v>27</v>
      </c>
      <c r="E22" s="20" t="s">
        <v>27</v>
      </c>
      <c r="G22" s="23" t="s">
        <v>14</v>
      </c>
      <c r="H22" s="24">
        <v>32</v>
      </c>
    </row>
    <row r="23" spans="4:19" x14ac:dyDescent="0.25">
      <c r="D23" s="20" t="s">
        <v>28</v>
      </c>
      <c r="E23" s="16" t="s">
        <v>30</v>
      </c>
      <c r="G23" s="23" t="s">
        <v>15</v>
      </c>
      <c r="H23" s="25">
        <f>(H22-H21)/49</f>
        <v>0.32653061224489793</v>
      </c>
    </row>
    <row r="24" spans="4:19" x14ac:dyDescent="0.25">
      <c r="D24" s="1">
        <v>10</v>
      </c>
      <c r="E24" s="1">
        <v>37</v>
      </c>
      <c r="G24" s="23" t="s">
        <v>16</v>
      </c>
      <c r="H24" s="26">
        <f>H23*5</f>
        <v>1.6326530612244896</v>
      </c>
    </row>
    <row r="25" spans="4:19" x14ac:dyDescent="0.25">
      <c r="D25" s="1">
        <v>10</v>
      </c>
      <c r="E25" s="1">
        <v>28</v>
      </c>
      <c r="G25" s="23" t="s">
        <v>17</v>
      </c>
      <c r="H25" s="26">
        <f>H23*10</f>
        <v>3.2653061224489792</v>
      </c>
    </row>
    <row r="26" spans="4:19" x14ac:dyDescent="0.25">
      <c r="D26" s="1">
        <v>16</v>
      </c>
      <c r="E26" s="1">
        <v>27</v>
      </c>
      <c r="G26" s="31" t="s">
        <v>10</v>
      </c>
      <c r="H26" s="33" t="s">
        <v>11</v>
      </c>
      <c r="P26" s="1"/>
      <c r="Q26" s="1"/>
      <c r="R26" s="1"/>
      <c r="S26" s="1"/>
    </row>
    <row r="27" spans="4:19" x14ac:dyDescent="0.25">
      <c r="D27" s="1">
        <v>15</v>
      </c>
      <c r="E27" s="1">
        <v>27</v>
      </c>
      <c r="G27" s="31">
        <v>1</v>
      </c>
      <c r="H27" s="27">
        <f>H21</f>
        <v>16</v>
      </c>
    </row>
    <row r="28" spans="4:19" x14ac:dyDescent="0.25">
      <c r="D28" s="1">
        <v>19</v>
      </c>
      <c r="E28" s="1">
        <v>31</v>
      </c>
      <c r="G28" s="31">
        <v>2</v>
      </c>
      <c r="H28" s="28">
        <f>H27+H$23</f>
        <v>16.326530612244898</v>
      </c>
    </row>
    <row r="29" spans="4:19" x14ac:dyDescent="0.25">
      <c r="D29" s="1">
        <v>16</v>
      </c>
      <c r="E29" s="1">
        <v>28</v>
      </c>
      <c r="G29" s="31">
        <v>3</v>
      </c>
      <c r="H29" s="29">
        <f>H28+H$23</f>
        <v>16.653061224489797</v>
      </c>
    </row>
    <row r="30" spans="4:19" x14ac:dyDescent="0.25">
      <c r="D30" s="1">
        <v>20</v>
      </c>
      <c r="E30" s="1">
        <v>27</v>
      </c>
      <c r="G30" s="31">
        <v>4</v>
      </c>
      <c r="H30" s="28">
        <f>H29+H$23</f>
        <v>16.979591836734695</v>
      </c>
    </row>
    <row r="31" spans="4:19" x14ac:dyDescent="0.25">
      <c r="D31" s="1">
        <v>16</v>
      </c>
      <c r="E31" s="1">
        <v>28</v>
      </c>
      <c r="G31" s="31">
        <v>5</v>
      </c>
      <c r="H31" s="28">
        <f>H30+H$23</f>
        <v>17.306122448979593</v>
      </c>
    </row>
    <row r="32" spans="4:19" x14ac:dyDescent="0.25">
      <c r="D32" s="1">
        <v>17</v>
      </c>
      <c r="E32" s="1">
        <v>34</v>
      </c>
      <c r="G32" s="31">
        <v>10</v>
      </c>
      <c r="H32" s="29">
        <f>H31+H$24</f>
        <v>18.938775510204081</v>
      </c>
    </row>
    <row r="33" spans="4:8" x14ac:dyDescent="0.25">
      <c r="D33" s="1">
        <v>16</v>
      </c>
      <c r="E33" s="1">
        <v>28</v>
      </c>
      <c r="G33" s="31">
        <v>20</v>
      </c>
      <c r="H33" s="28">
        <f>H32+H$25</f>
        <v>22.204081632653061</v>
      </c>
    </row>
    <row r="34" spans="4:8" x14ac:dyDescent="0.25">
      <c r="D34" s="1">
        <v>16</v>
      </c>
      <c r="E34" s="1">
        <v>31</v>
      </c>
      <c r="G34" s="31">
        <v>30</v>
      </c>
      <c r="H34" s="28">
        <f>H33+H$25</f>
        <v>25.469387755102041</v>
      </c>
    </row>
    <row r="35" spans="4:8" x14ac:dyDescent="0.25">
      <c r="D35" s="1">
        <v>17</v>
      </c>
      <c r="E35" s="1">
        <v>26</v>
      </c>
      <c r="G35" s="31">
        <v>40</v>
      </c>
      <c r="H35" s="28">
        <f>H34+H$25</f>
        <v>28.73469387755102</v>
      </c>
    </row>
    <row r="36" spans="4:8" x14ac:dyDescent="0.25">
      <c r="D36" s="1">
        <v>18</v>
      </c>
      <c r="E36" s="1">
        <v>30</v>
      </c>
      <c r="G36" s="32">
        <v>50</v>
      </c>
      <c r="H36" s="30">
        <f>H35+H$25</f>
        <v>32</v>
      </c>
    </row>
    <row r="37" spans="4:8" x14ac:dyDescent="0.25">
      <c r="D37" s="1">
        <v>19</v>
      </c>
      <c r="E37" s="1">
        <v>34</v>
      </c>
    </row>
    <row r="38" spans="4:8" x14ac:dyDescent="0.25">
      <c r="D38" s="1">
        <v>21</v>
      </c>
      <c r="E38" s="1">
        <v>27</v>
      </c>
    </row>
    <row r="39" spans="4:8" x14ac:dyDescent="0.25">
      <c r="D39" s="1">
        <v>20</v>
      </c>
      <c r="E39" s="1">
        <v>31</v>
      </c>
    </row>
    <row r="40" spans="4:8" x14ac:dyDescent="0.25">
      <c r="D40" s="1">
        <v>21</v>
      </c>
      <c r="E40" s="1">
        <v>42</v>
      </c>
    </row>
    <row r="41" spans="4:8" x14ac:dyDescent="0.25">
      <c r="D41" s="1">
        <v>20</v>
      </c>
      <c r="E41" s="1">
        <v>37</v>
      </c>
    </row>
    <row r="42" spans="4:8" x14ac:dyDescent="0.25">
      <c r="D42" s="1">
        <v>27</v>
      </c>
      <c r="E42" s="1">
        <v>37</v>
      </c>
    </row>
    <row r="43" spans="4:8" x14ac:dyDescent="0.25">
      <c r="D43" s="1">
        <v>13</v>
      </c>
      <c r="E43" s="1">
        <v>33</v>
      </c>
    </row>
    <row r="44" spans="4:8" x14ac:dyDescent="0.25">
      <c r="D44" s="1">
        <v>14</v>
      </c>
      <c r="E44" s="1">
        <v>34</v>
      </c>
    </row>
    <row r="45" spans="4:8" x14ac:dyDescent="0.25">
      <c r="D45" s="1">
        <v>12</v>
      </c>
      <c r="E45" s="1">
        <v>30</v>
      </c>
    </row>
    <row r="46" spans="4:8" x14ac:dyDescent="0.25">
      <c r="D46" s="1">
        <v>15</v>
      </c>
      <c r="E46" s="1">
        <v>39</v>
      </c>
    </row>
    <row r="47" spans="4:8" x14ac:dyDescent="0.25">
      <c r="D47" s="1">
        <v>13</v>
      </c>
      <c r="E47" s="1">
        <v>29</v>
      </c>
    </row>
    <row r="48" spans="4:8" x14ac:dyDescent="0.25">
      <c r="D48" s="1">
        <v>18</v>
      </c>
      <c r="E48" s="1">
        <v>36</v>
      </c>
    </row>
    <row r="49" spans="4:5" x14ac:dyDescent="0.25">
      <c r="D49" s="1">
        <v>17</v>
      </c>
      <c r="E49" s="1">
        <v>35</v>
      </c>
    </row>
    <row r="50" spans="4:5" x14ac:dyDescent="0.25">
      <c r="D50" s="1">
        <v>18</v>
      </c>
      <c r="E50" s="1">
        <v>37</v>
      </c>
    </row>
    <row r="51" spans="4:5" x14ac:dyDescent="0.25">
      <c r="D51" s="1">
        <v>17</v>
      </c>
      <c r="E51" s="1">
        <v>34</v>
      </c>
    </row>
    <row r="52" spans="4:5" x14ac:dyDescent="0.25">
      <c r="D52" s="1">
        <v>15</v>
      </c>
      <c r="E52" s="1">
        <v>25</v>
      </c>
    </row>
    <row r="53" spans="4:5" x14ac:dyDescent="0.25">
      <c r="D53" s="1">
        <v>14</v>
      </c>
      <c r="E53" s="1">
        <v>33</v>
      </c>
    </row>
    <row r="54" spans="4:5" x14ac:dyDescent="0.25">
      <c r="D54" s="1">
        <v>21</v>
      </c>
      <c r="E54" s="1">
        <v>36</v>
      </c>
    </row>
    <row r="55" spans="4:5" x14ac:dyDescent="0.25">
      <c r="D55" s="1">
        <v>23</v>
      </c>
      <c r="E55" s="1">
        <v>35</v>
      </c>
    </row>
    <row r="56" spans="4:5" x14ac:dyDescent="0.25">
      <c r="D56" s="1">
        <v>29</v>
      </c>
      <c r="E56" s="1">
        <v>31</v>
      </c>
    </row>
    <row r="57" spans="4:5" x14ac:dyDescent="0.25">
      <c r="D57" s="1">
        <v>16</v>
      </c>
      <c r="E57" s="1">
        <v>29</v>
      </c>
    </row>
    <row r="58" spans="4:5" x14ac:dyDescent="0.25">
      <c r="D58" s="1">
        <v>16</v>
      </c>
      <c r="E58" s="1">
        <v>23</v>
      </c>
    </row>
    <row r="59" spans="4:5" x14ac:dyDescent="0.25">
      <c r="D59" s="1">
        <v>14</v>
      </c>
      <c r="E59" s="1">
        <v>35</v>
      </c>
    </row>
    <row r="60" spans="4:5" x14ac:dyDescent="0.25">
      <c r="D60" s="1">
        <v>16</v>
      </c>
      <c r="E60" s="1">
        <v>32</v>
      </c>
    </row>
    <row r="61" spans="4:5" x14ac:dyDescent="0.25">
      <c r="D61" s="1">
        <v>16</v>
      </c>
      <c r="E61" s="1">
        <v>31</v>
      </c>
    </row>
    <row r="62" spans="4:5" x14ac:dyDescent="0.25">
      <c r="D62" s="1">
        <v>16</v>
      </c>
      <c r="E62" s="1">
        <v>32</v>
      </c>
    </row>
    <row r="63" spans="4:5" x14ac:dyDescent="0.25">
      <c r="D63" s="1">
        <v>16</v>
      </c>
      <c r="E63" s="1">
        <v>33</v>
      </c>
    </row>
    <row r="64" spans="4:5" x14ac:dyDescent="0.25">
      <c r="D64" s="1">
        <v>19</v>
      </c>
      <c r="E64" s="1">
        <v>35</v>
      </c>
    </row>
    <row r="65" spans="3:6" x14ac:dyDescent="0.25">
      <c r="D65" s="1">
        <v>21</v>
      </c>
      <c r="E65" s="1">
        <v>39</v>
      </c>
    </row>
    <row r="66" spans="3:6" x14ac:dyDescent="0.25">
      <c r="D66" s="1">
        <v>27</v>
      </c>
      <c r="E66" s="1">
        <v>41</v>
      </c>
    </row>
    <row r="67" spans="3:6" x14ac:dyDescent="0.25">
      <c r="D67" s="1">
        <v>16</v>
      </c>
      <c r="E67" s="1">
        <v>36</v>
      </c>
    </row>
    <row r="68" spans="3:6" x14ac:dyDescent="0.25">
      <c r="D68" s="1">
        <v>16</v>
      </c>
      <c r="E68" s="1">
        <v>32</v>
      </c>
    </row>
    <row r="69" spans="3:6" x14ac:dyDescent="0.25">
      <c r="D69" s="1">
        <v>16</v>
      </c>
      <c r="E69" s="1">
        <v>31</v>
      </c>
    </row>
    <row r="70" spans="3:6" x14ac:dyDescent="0.25">
      <c r="D70" s="1">
        <v>14</v>
      </c>
      <c r="E70" s="1">
        <v>37</v>
      </c>
    </row>
    <row r="71" spans="3:6" x14ac:dyDescent="0.25">
      <c r="D71" s="10">
        <v>11</v>
      </c>
      <c r="E71" s="1">
        <v>38</v>
      </c>
    </row>
    <row r="72" spans="3:6" x14ac:dyDescent="0.25">
      <c r="D72" s="10">
        <v>16</v>
      </c>
      <c r="E72" s="1">
        <v>46</v>
      </c>
    </row>
    <row r="73" spans="3:6" x14ac:dyDescent="0.25">
      <c r="D73" s="10">
        <v>11</v>
      </c>
      <c r="E73" s="1">
        <v>46</v>
      </c>
    </row>
    <row r="74" spans="3:6" x14ac:dyDescent="0.25">
      <c r="D74" s="10">
        <v>10</v>
      </c>
      <c r="E74" s="1">
        <v>29</v>
      </c>
    </row>
    <row r="75" spans="3:6" x14ac:dyDescent="0.25">
      <c r="D75" s="10">
        <v>12</v>
      </c>
      <c r="E75" s="1">
        <v>38</v>
      </c>
    </row>
    <row r="76" spans="3:6" x14ac:dyDescent="0.25">
      <c r="D76" s="10">
        <v>9</v>
      </c>
      <c r="E76" s="1">
        <v>24</v>
      </c>
    </row>
    <row r="77" spans="3:6" x14ac:dyDescent="0.25">
      <c r="D77" s="10">
        <v>9</v>
      </c>
      <c r="E77" s="1">
        <v>28</v>
      </c>
    </row>
    <row r="78" spans="3:6" x14ac:dyDescent="0.25">
      <c r="D78" s="17">
        <v>10</v>
      </c>
      <c r="E78" s="18">
        <v>25</v>
      </c>
    </row>
    <row r="79" spans="3:6" x14ac:dyDescent="0.25">
      <c r="C79" t="s">
        <v>25</v>
      </c>
      <c r="D79" s="19">
        <f>SUM(D24:D78)/54</f>
        <v>16.666666666666668</v>
      </c>
      <c r="E79" s="19">
        <f>SUM(E24:E78)/54</f>
        <v>33.277777777777779</v>
      </c>
      <c r="F79" t="s">
        <v>26</v>
      </c>
    </row>
  </sheetData>
  <pageMargins left="0.7" right="0.7" top="0.75" bottom="0.75" header="0.3" footer="0.3"/>
  <pageSetup scale="81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playing</vt:lpstr>
      <vt:lpstr>new_rzeta_targetnu</vt:lpstr>
      <vt:lpstr>Sheet2</vt:lpstr>
      <vt:lpstr>Sheet3</vt:lpstr>
      <vt:lpstr>new_rzeta_targetnu!Print_Area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hp1010</dc:creator>
  <cp:lastModifiedBy>hp1010</cp:lastModifiedBy>
  <cp:lastPrinted>2019-10-12T01:41:25Z</cp:lastPrinted>
  <dcterms:created xsi:type="dcterms:W3CDTF">2019-10-05T23:40:43Z</dcterms:created>
  <dcterms:modified xsi:type="dcterms:W3CDTF">2019-10-14T18:49:16Z</dcterms:modified>
</cp:coreProperties>
</file>